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1rD" sheetId="1" r:id="rId1"/>
    <sheet name="2rD" sheetId="2" r:id="rId2"/>
    <sheet name="3rD" sheetId="3" r:id="rId3"/>
    <sheet name="4rD" sheetId="4" r:id="rId4"/>
    <sheet name="12rDek" sheetId="5" r:id="rId5"/>
    <sheet name="34rDek" sheetId="6" r:id="rId6"/>
  </sheets>
  <calcPr calcId="145621"/>
</workbook>
</file>

<file path=xl/calcChain.xml><?xml version="1.0" encoding="utf-8"?>
<calcChain xmlns="http://schemas.openxmlformats.org/spreadsheetml/2006/main">
  <c r="R21" i="3" l="1"/>
  <c r="Q21" i="3"/>
  <c r="P21" i="3"/>
  <c r="U21" i="3" l="1"/>
  <c r="S21" i="3"/>
  <c r="T21" i="3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R44" i="5"/>
  <c r="Q44" i="5"/>
  <c r="P44" i="5"/>
  <c r="R43" i="5"/>
  <c r="Q43" i="5"/>
  <c r="P43" i="5"/>
  <c r="R42" i="5"/>
  <c r="Q42" i="5"/>
  <c r="P42" i="5"/>
  <c r="R41" i="5"/>
  <c r="Q41" i="5"/>
  <c r="P41" i="5"/>
  <c r="R40" i="5"/>
  <c r="Q40" i="5"/>
  <c r="P40" i="5"/>
  <c r="R39" i="5"/>
  <c r="Q39" i="5"/>
  <c r="P39" i="5"/>
  <c r="R38" i="5"/>
  <c r="Q38" i="5"/>
  <c r="P38" i="5"/>
  <c r="R37" i="5"/>
  <c r="Q37" i="5"/>
  <c r="P37" i="5"/>
  <c r="R36" i="5"/>
  <c r="Q36" i="5"/>
  <c r="P36" i="5"/>
  <c r="R35" i="5"/>
  <c r="Q35" i="5"/>
  <c r="P35" i="5"/>
  <c r="R34" i="5"/>
  <c r="Q34" i="5"/>
  <c r="P34" i="5"/>
  <c r="R33" i="5"/>
  <c r="Q33" i="5"/>
  <c r="P33" i="5"/>
  <c r="R18" i="5"/>
  <c r="Q18" i="5"/>
  <c r="P18" i="5"/>
  <c r="R30" i="5"/>
  <c r="Q30" i="5"/>
  <c r="P30" i="5"/>
  <c r="R32" i="5"/>
  <c r="Q32" i="5"/>
  <c r="P32" i="5"/>
  <c r="R25" i="5"/>
  <c r="Q25" i="5"/>
  <c r="P25" i="5"/>
  <c r="R23" i="5"/>
  <c r="Q23" i="5"/>
  <c r="P23" i="5"/>
  <c r="R22" i="5"/>
  <c r="Q22" i="5"/>
  <c r="P22" i="5"/>
  <c r="R24" i="5"/>
  <c r="Q24" i="5"/>
  <c r="P24" i="5"/>
  <c r="R31" i="5"/>
  <c r="Q31" i="5"/>
  <c r="P31" i="5"/>
  <c r="R29" i="5"/>
  <c r="Q29" i="5"/>
  <c r="P29" i="5"/>
  <c r="R28" i="5"/>
  <c r="Q28" i="5"/>
  <c r="P28" i="5"/>
  <c r="R26" i="5"/>
  <c r="Q26" i="5"/>
  <c r="P26" i="5"/>
  <c r="R27" i="5"/>
  <c r="Q27" i="5"/>
  <c r="P27" i="5"/>
  <c r="R20" i="5"/>
  <c r="Q20" i="5"/>
  <c r="P20" i="5"/>
  <c r="R12" i="5"/>
  <c r="Q12" i="5"/>
  <c r="P12" i="5"/>
  <c r="R21" i="5"/>
  <c r="Q21" i="5"/>
  <c r="P21" i="5"/>
  <c r="R16" i="5"/>
  <c r="Q16" i="5"/>
  <c r="P16" i="5"/>
  <c r="R19" i="5"/>
  <c r="Q19" i="5"/>
  <c r="P19" i="5"/>
  <c r="R10" i="5"/>
  <c r="Q10" i="5"/>
  <c r="P10" i="5"/>
  <c r="R7" i="5"/>
  <c r="Q7" i="5"/>
  <c r="P7" i="5"/>
  <c r="R17" i="5"/>
  <c r="Q17" i="5"/>
  <c r="P17" i="5"/>
  <c r="R14" i="5"/>
  <c r="Q14" i="5"/>
  <c r="P14" i="5"/>
  <c r="R13" i="5"/>
  <c r="Q13" i="5"/>
  <c r="P13" i="5"/>
  <c r="R15" i="5"/>
  <c r="Q15" i="5"/>
  <c r="P15" i="5"/>
  <c r="R6" i="5"/>
  <c r="Q6" i="5"/>
  <c r="P6" i="5"/>
  <c r="R9" i="5"/>
  <c r="Q9" i="5"/>
  <c r="P9" i="5"/>
  <c r="R11" i="5"/>
  <c r="Q11" i="5"/>
  <c r="P11" i="5"/>
  <c r="R8" i="5"/>
  <c r="Q8" i="5"/>
  <c r="P8" i="5"/>
  <c r="R40" i="2"/>
  <c r="Q40" i="2"/>
  <c r="P40" i="2"/>
  <c r="R29" i="2"/>
  <c r="Q29" i="2"/>
  <c r="P29" i="2"/>
  <c r="R39" i="2"/>
  <c r="Q39" i="2"/>
  <c r="P39" i="2"/>
  <c r="R26" i="2"/>
  <c r="Q26" i="2"/>
  <c r="P26" i="2"/>
  <c r="R33" i="2"/>
  <c r="Q33" i="2"/>
  <c r="P33" i="2"/>
  <c r="R25" i="2"/>
  <c r="Q25" i="2"/>
  <c r="P25" i="2"/>
  <c r="R35" i="2"/>
  <c r="Q35" i="2"/>
  <c r="P35" i="2"/>
  <c r="R30" i="2"/>
  <c r="Q30" i="2"/>
  <c r="P30" i="2"/>
  <c r="R27" i="2"/>
  <c r="Q27" i="2"/>
  <c r="P27" i="2"/>
  <c r="R37" i="2"/>
  <c r="Q37" i="2"/>
  <c r="P37" i="2"/>
  <c r="R34" i="2"/>
  <c r="Q34" i="2"/>
  <c r="P34" i="2"/>
  <c r="R22" i="2"/>
  <c r="Q22" i="2"/>
  <c r="P22" i="2"/>
  <c r="R28" i="2"/>
  <c r="Q28" i="2"/>
  <c r="P28" i="2"/>
  <c r="R32" i="2"/>
  <c r="Q32" i="2"/>
  <c r="P32" i="2"/>
  <c r="R24" i="2"/>
  <c r="Q24" i="2"/>
  <c r="P24" i="2"/>
  <c r="R20" i="2"/>
  <c r="Q20" i="2"/>
  <c r="P20" i="2"/>
  <c r="R17" i="2"/>
  <c r="Q17" i="2"/>
  <c r="P17" i="2"/>
  <c r="R18" i="2"/>
  <c r="Q18" i="2"/>
  <c r="P18" i="2"/>
  <c r="R21" i="2"/>
  <c r="Q21" i="2"/>
  <c r="P21" i="2"/>
  <c r="R31" i="2"/>
  <c r="Q31" i="2"/>
  <c r="P31" i="2"/>
  <c r="R8" i="2"/>
  <c r="Q8" i="2"/>
  <c r="P8" i="2"/>
  <c r="R16" i="2"/>
  <c r="Q16" i="2"/>
  <c r="P16" i="2"/>
  <c r="R38" i="2"/>
  <c r="Q38" i="2"/>
  <c r="P38" i="2"/>
  <c r="R36" i="2"/>
  <c r="Q36" i="2"/>
  <c r="P36" i="2"/>
  <c r="R14" i="2"/>
  <c r="Q14" i="2"/>
  <c r="P14" i="2"/>
  <c r="R11" i="2"/>
  <c r="Q11" i="2"/>
  <c r="P11" i="2"/>
  <c r="R10" i="2"/>
  <c r="Q10" i="2"/>
  <c r="P10" i="2"/>
  <c r="R23" i="2"/>
  <c r="Q23" i="2"/>
  <c r="P23" i="2"/>
  <c r="R12" i="2"/>
  <c r="Q12" i="2"/>
  <c r="P12" i="2"/>
  <c r="R9" i="2"/>
  <c r="Q9" i="2"/>
  <c r="P9" i="2"/>
  <c r="R19" i="2"/>
  <c r="Q19" i="2"/>
  <c r="P19" i="2"/>
  <c r="R7" i="2"/>
  <c r="Q7" i="2"/>
  <c r="P7" i="2"/>
  <c r="R15" i="2"/>
  <c r="Q15" i="2"/>
  <c r="P15" i="2"/>
  <c r="R13" i="2"/>
  <c r="Q13" i="2"/>
  <c r="P13" i="2"/>
  <c r="R6" i="2"/>
  <c r="Q6" i="2"/>
  <c r="P6" i="2"/>
  <c r="R44" i="1"/>
  <c r="Q44" i="1"/>
  <c r="P44" i="1"/>
  <c r="R30" i="1"/>
  <c r="Q30" i="1"/>
  <c r="P30" i="1"/>
  <c r="R43" i="1"/>
  <c r="Q43" i="1"/>
  <c r="P43" i="1"/>
  <c r="R39" i="1"/>
  <c r="Q39" i="1"/>
  <c r="P39" i="1"/>
  <c r="R35" i="1"/>
  <c r="Q35" i="1"/>
  <c r="P35" i="1"/>
  <c r="R12" i="1"/>
  <c r="Q12" i="1"/>
  <c r="P12" i="1"/>
  <c r="R45" i="1"/>
  <c r="Q45" i="1"/>
  <c r="P45" i="1"/>
  <c r="R34" i="1"/>
  <c r="Q34" i="1"/>
  <c r="P34" i="1"/>
  <c r="R38" i="1"/>
  <c r="Q38" i="1"/>
  <c r="P38" i="1"/>
  <c r="R24" i="1"/>
  <c r="Q24" i="1"/>
  <c r="P24" i="1"/>
  <c r="R36" i="1"/>
  <c r="Q36" i="1"/>
  <c r="P36" i="1"/>
  <c r="R40" i="1"/>
  <c r="Q40" i="1"/>
  <c r="P40" i="1"/>
  <c r="R31" i="1"/>
  <c r="Q31" i="1"/>
  <c r="P31" i="1"/>
  <c r="R33" i="1"/>
  <c r="Q33" i="1"/>
  <c r="P33" i="1"/>
  <c r="R13" i="1"/>
  <c r="Q13" i="1"/>
  <c r="P13" i="1"/>
  <c r="R14" i="1"/>
  <c r="Q14" i="1"/>
  <c r="P14" i="1"/>
  <c r="R15" i="1"/>
  <c r="Q15" i="1"/>
  <c r="P15" i="1"/>
  <c r="R37" i="1"/>
  <c r="Q37" i="1"/>
  <c r="P37" i="1"/>
  <c r="R22" i="1"/>
  <c r="Q22" i="1"/>
  <c r="P22" i="1"/>
  <c r="R27" i="1"/>
  <c r="Q27" i="1"/>
  <c r="P27" i="1"/>
  <c r="R17" i="1"/>
  <c r="Q17" i="1"/>
  <c r="P17" i="1"/>
  <c r="R21" i="1"/>
  <c r="Q21" i="1"/>
  <c r="P21" i="1"/>
  <c r="R32" i="1"/>
  <c r="Q32" i="1"/>
  <c r="P32" i="1"/>
  <c r="R16" i="1"/>
  <c r="Q16" i="1"/>
  <c r="P16" i="1"/>
  <c r="R11" i="1"/>
  <c r="Q11" i="1"/>
  <c r="P11" i="1"/>
  <c r="R28" i="1"/>
  <c r="Q28" i="1"/>
  <c r="P28" i="1"/>
  <c r="R42" i="1"/>
  <c r="Q42" i="1"/>
  <c r="P42" i="1"/>
  <c r="R6" i="1"/>
  <c r="Q6" i="1"/>
  <c r="P6" i="1"/>
  <c r="R19" i="1"/>
  <c r="Q19" i="1"/>
  <c r="P19" i="1"/>
  <c r="R29" i="1"/>
  <c r="Q29" i="1"/>
  <c r="P29" i="1"/>
  <c r="R23" i="1"/>
  <c r="Q23" i="1"/>
  <c r="P23" i="1"/>
  <c r="R26" i="1"/>
  <c r="Q26" i="1"/>
  <c r="P26" i="1"/>
  <c r="R20" i="1"/>
  <c r="Q20" i="1"/>
  <c r="P20" i="1"/>
  <c r="R18" i="1"/>
  <c r="Q18" i="1"/>
  <c r="P18" i="1"/>
  <c r="R8" i="1"/>
  <c r="Q8" i="1"/>
  <c r="P8" i="1"/>
  <c r="R25" i="1"/>
  <c r="Q25" i="1"/>
  <c r="P25" i="1"/>
  <c r="R10" i="1"/>
  <c r="Q10" i="1"/>
  <c r="P10" i="1"/>
  <c r="R7" i="1"/>
  <c r="Q7" i="1"/>
  <c r="P7" i="1"/>
  <c r="R9" i="1"/>
  <c r="Q9" i="1"/>
  <c r="P9" i="1"/>
  <c r="R41" i="1"/>
  <c r="Q41" i="1"/>
  <c r="P41" i="1"/>
  <c r="U40" i="5" l="1"/>
  <c r="V21" i="3"/>
  <c r="U42" i="2"/>
  <c r="U44" i="5"/>
  <c r="T45" i="2"/>
  <c r="S41" i="2"/>
  <c r="S43" i="2"/>
  <c r="S44" i="2"/>
  <c r="U43" i="2"/>
  <c r="T42" i="2"/>
  <c r="S45" i="2"/>
  <c r="U44" i="2"/>
  <c r="T41" i="2"/>
  <c r="U45" i="2"/>
  <c r="T44" i="2"/>
  <c r="T43" i="2"/>
  <c r="U41" i="2"/>
  <c r="S42" i="2"/>
  <c r="T6" i="2"/>
  <c r="T19" i="2"/>
  <c r="T10" i="2"/>
  <c r="T38" i="2"/>
  <c r="T21" i="2"/>
  <c r="T24" i="2"/>
  <c r="T34" i="2"/>
  <c r="T35" i="2"/>
  <c r="T39" i="2"/>
  <c r="T9" i="1"/>
  <c r="T23" i="1"/>
  <c r="T32" i="1"/>
  <c r="T13" i="1"/>
  <c r="T36" i="1"/>
  <c r="T45" i="1"/>
  <c r="T43" i="1"/>
  <c r="T8" i="1"/>
  <c r="T42" i="1"/>
  <c r="T22" i="1"/>
  <c r="T10" i="1"/>
  <c r="T20" i="1"/>
  <c r="T19" i="1"/>
  <c r="T11" i="1"/>
  <c r="T17" i="1"/>
  <c r="T15" i="1"/>
  <c r="T31" i="1"/>
  <c r="T38" i="1"/>
  <c r="T35" i="1"/>
  <c r="T15" i="2"/>
  <c r="T12" i="2"/>
  <c r="T14" i="2"/>
  <c r="T8" i="2"/>
  <c r="T17" i="2"/>
  <c r="T28" i="2"/>
  <c r="T27" i="2"/>
  <c r="T33" i="2"/>
  <c r="T40" i="2"/>
  <c r="U8" i="5"/>
  <c r="U15" i="5"/>
  <c r="T17" i="5"/>
  <c r="U7" i="5"/>
  <c r="T16" i="5"/>
  <c r="U21" i="5"/>
  <c r="T27" i="5"/>
  <c r="U26" i="5"/>
  <c r="T11" i="5"/>
  <c r="U9" i="5"/>
  <c r="T13" i="5"/>
  <c r="U14" i="5"/>
  <c r="T10" i="5"/>
  <c r="U19" i="5"/>
  <c r="T12" i="5"/>
  <c r="U20" i="5"/>
  <c r="T28" i="5"/>
  <c r="U38" i="5"/>
  <c r="U42" i="5"/>
  <c r="T6" i="5"/>
  <c r="U29" i="5"/>
  <c r="T31" i="5"/>
  <c r="U24" i="5"/>
  <c r="T22" i="5"/>
  <c r="U23" i="5"/>
  <c r="T25" i="5"/>
  <c r="U32" i="5"/>
  <c r="T30" i="5"/>
  <c r="U18" i="5"/>
  <c r="T33" i="5"/>
  <c r="U34" i="5"/>
  <c r="T35" i="5"/>
  <c r="U36" i="5"/>
  <c r="T37" i="5"/>
  <c r="S38" i="5"/>
  <c r="T44" i="1"/>
  <c r="U41" i="1"/>
  <c r="S7" i="1"/>
  <c r="U7" i="1" s="1"/>
  <c r="U25" i="1"/>
  <c r="U18" i="1"/>
  <c r="U26" i="1"/>
  <c r="U29" i="1"/>
  <c r="S6" i="1"/>
  <c r="U6" i="1" s="1"/>
  <c r="U28" i="1"/>
  <c r="U16" i="1"/>
  <c r="S21" i="1"/>
  <c r="U21" i="1" s="1"/>
  <c r="U27" i="1"/>
  <c r="U37" i="1"/>
  <c r="U14" i="1"/>
  <c r="U33" i="1"/>
  <c r="U40" i="1"/>
  <c r="S24" i="1"/>
  <c r="U24" i="1" s="1"/>
  <c r="T39" i="5"/>
  <c r="T41" i="5"/>
  <c r="T43" i="5"/>
  <c r="U34" i="1"/>
  <c r="U12" i="1"/>
  <c r="U39" i="1"/>
  <c r="U30" i="1"/>
  <c r="U6" i="2"/>
  <c r="T13" i="2"/>
  <c r="U15" i="2"/>
  <c r="T7" i="2"/>
  <c r="U19" i="2"/>
  <c r="T9" i="2"/>
  <c r="U12" i="2"/>
  <c r="T23" i="2"/>
  <c r="U10" i="2"/>
  <c r="T11" i="2"/>
  <c r="U14" i="2"/>
  <c r="T36" i="2"/>
  <c r="U38" i="2"/>
  <c r="T16" i="2"/>
  <c r="U8" i="2"/>
  <c r="T31" i="2"/>
  <c r="U21" i="2"/>
  <c r="T18" i="2"/>
  <c r="U17" i="2"/>
  <c r="T20" i="2"/>
  <c r="U24" i="2"/>
  <c r="T32" i="2"/>
  <c r="U28" i="2"/>
  <c r="T22" i="2"/>
  <c r="U34" i="2"/>
  <c r="T37" i="2"/>
  <c r="U27" i="2"/>
  <c r="T30" i="2"/>
  <c r="U35" i="2"/>
  <c r="T25" i="2"/>
  <c r="U33" i="2"/>
  <c r="T26" i="2"/>
  <c r="U39" i="2"/>
  <c r="T29" i="2"/>
  <c r="U40" i="2"/>
  <c r="T8" i="5"/>
  <c r="T9" i="5"/>
  <c r="T15" i="5"/>
  <c r="T14" i="5"/>
  <c r="T7" i="5"/>
  <c r="T19" i="5"/>
  <c r="T21" i="5"/>
  <c r="T20" i="5"/>
  <c r="T26" i="5"/>
  <c r="T29" i="5"/>
  <c r="T24" i="5"/>
  <c r="T23" i="5"/>
  <c r="T32" i="5"/>
  <c r="T18" i="5"/>
  <c r="T34" i="5"/>
  <c r="T36" i="5"/>
  <c r="S11" i="5"/>
  <c r="U11" i="5"/>
  <c r="S6" i="5"/>
  <c r="U6" i="5"/>
  <c r="S13" i="5"/>
  <c r="V13" i="5" s="1"/>
  <c r="U13" i="5"/>
  <c r="S17" i="5"/>
  <c r="U17" i="5"/>
  <c r="S10" i="5"/>
  <c r="U10" i="5"/>
  <c r="S16" i="5"/>
  <c r="V16" i="5" s="1"/>
  <c r="U16" i="5"/>
  <c r="S12" i="5"/>
  <c r="V12" i="5" s="1"/>
  <c r="U12" i="5"/>
  <c r="S27" i="5"/>
  <c r="U27" i="5"/>
  <c r="S28" i="5"/>
  <c r="U28" i="5"/>
  <c r="S31" i="5"/>
  <c r="U31" i="5"/>
  <c r="S22" i="5"/>
  <c r="U22" i="5"/>
  <c r="S25" i="5"/>
  <c r="U25" i="5"/>
  <c r="S30" i="5"/>
  <c r="U30" i="5"/>
  <c r="S33" i="5"/>
  <c r="U33" i="5"/>
  <c r="S35" i="5"/>
  <c r="V35" i="5" s="1"/>
  <c r="U35" i="5"/>
  <c r="S37" i="5"/>
  <c r="U37" i="5"/>
  <c r="T38" i="5"/>
  <c r="V38" i="5" s="1"/>
  <c r="S39" i="5"/>
  <c r="U39" i="5"/>
  <c r="T40" i="5"/>
  <c r="S41" i="5"/>
  <c r="U41" i="5"/>
  <c r="T42" i="5"/>
  <c r="S43" i="5"/>
  <c r="U43" i="5"/>
  <c r="T44" i="5"/>
  <c r="S8" i="5"/>
  <c r="S9" i="5"/>
  <c r="S15" i="5"/>
  <c r="S14" i="5"/>
  <c r="S7" i="5"/>
  <c r="S19" i="5"/>
  <c r="V19" i="5" s="1"/>
  <c r="S21" i="5"/>
  <c r="S20" i="5"/>
  <c r="S26" i="5"/>
  <c r="S29" i="5"/>
  <c r="V29" i="5" s="1"/>
  <c r="S24" i="5"/>
  <c r="V24" i="5" s="1"/>
  <c r="S23" i="5"/>
  <c r="S32" i="5"/>
  <c r="S18" i="5"/>
  <c r="V18" i="5" s="1"/>
  <c r="S34" i="5"/>
  <c r="V34" i="5" s="1"/>
  <c r="S36" i="5"/>
  <c r="S40" i="5"/>
  <c r="S42" i="5"/>
  <c r="S44" i="5"/>
  <c r="S13" i="2"/>
  <c r="U13" i="2"/>
  <c r="S7" i="2"/>
  <c r="U7" i="2"/>
  <c r="S9" i="2"/>
  <c r="U9" i="2"/>
  <c r="S23" i="2"/>
  <c r="U23" i="2"/>
  <c r="S11" i="2"/>
  <c r="U11" i="2"/>
  <c r="S36" i="2"/>
  <c r="U36" i="2"/>
  <c r="S16" i="2"/>
  <c r="U16" i="2"/>
  <c r="S31" i="2"/>
  <c r="U31" i="2"/>
  <c r="S18" i="2"/>
  <c r="U18" i="2"/>
  <c r="S20" i="2"/>
  <c r="U20" i="2"/>
  <c r="S32" i="2"/>
  <c r="U32" i="2"/>
  <c r="S22" i="2"/>
  <c r="U22" i="2"/>
  <c r="S37" i="2"/>
  <c r="U37" i="2"/>
  <c r="S30" i="2"/>
  <c r="U30" i="2"/>
  <c r="S25" i="2"/>
  <c r="U25" i="2"/>
  <c r="S26" i="2"/>
  <c r="U26" i="2"/>
  <c r="S29" i="2"/>
  <c r="U29" i="2"/>
  <c r="S6" i="2"/>
  <c r="S15" i="2"/>
  <c r="S19" i="2"/>
  <c r="S12" i="2"/>
  <c r="S10" i="2"/>
  <c r="V10" i="2" s="1"/>
  <c r="S14" i="2"/>
  <c r="S38" i="2"/>
  <c r="S8" i="2"/>
  <c r="S21" i="2"/>
  <c r="S17" i="2"/>
  <c r="S24" i="2"/>
  <c r="S28" i="2"/>
  <c r="S34" i="2"/>
  <c r="V34" i="2" s="1"/>
  <c r="S27" i="2"/>
  <c r="S35" i="2"/>
  <c r="S33" i="2"/>
  <c r="S39" i="2"/>
  <c r="S40" i="2"/>
  <c r="T41" i="1"/>
  <c r="S9" i="1"/>
  <c r="U9" i="1"/>
  <c r="T7" i="1"/>
  <c r="S10" i="1"/>
  <c r="U10" i="1"/>
  <c r="T25" i="1"/>
  <c r="S8" i="1"/>
  <c r="T18" i="1"/>
  <c r="S20" i="1"/>
  <c r="T26" i="1"/>
  <c r="S23" i="1"/>
  <c r="U23" i="1"/>
  <c r="T29" i="1"/>
  <c r="S19" i="1"/>
  <c r="T6" i="1"/>
  <c r="S42" i="1"/>
  <c r="T28" i="1"/>
  <c r="S11" i="1"/>
  <c r="T16" i="1"/>
  <c r="S32" i="1"/>
  <c r="T21" i="1"/>
  <c r="S17" i="1"/>
  <c r="T27" i="1"/>
  <c r="S22" i="1"/>
  <c r="U22" i="1"/>
  <c r="T37" i="1"/>
  <c r="S15" i="1"/>
  <c r="T14" i="1"/>
  <c r="S13" i="1"/>
  <c r="U13" i="1"/>
  <c r="T33" i="1"/>
  <c r="S31" i="1"/>
  <c r="T40" i="1"/>
  <c r="S36" i="1"/>
  <c r="V36" i="1" s="1"/>
  <c r="U36" i="1"/>
  <c r="T24" i="1"/>
  <c r="V24" i="1" s="1"/>
  <c r="S38" i="1"/>
  <c r="U38" i="1"/>
  <c r="T34" i="1"/>
  <c r="S45" i="1"/>
  <c r="V45" i="1" s="1"/>
  <c r="T12" i="1"/>
  <c r="S35" i="1"/>
  <c r="U35" i="1"/>
  <c r="T39" i="1"/>
  <c r="S43" i="1"/>
  <c r="U43" i="1"/>
  <c r="T30" i="1"/>
  <c r="S44" i="1"/>
  <c r="V44" i="1" s="1"/>
  <c r="S41" i="1"/>
  <c r="S25" i="1"/>
  <c r="S18" i="1"/>
  <c r="S26" i="1"/>
  <c r="S29" i="1"/>
  <c r="S28" i="1"/>
  <c r="S16" i="1"/>
  <c r="V16" i="1" s="1"/>
  <c r="S27" i="1"/>
  <c r="S37" i="1"/>
  <c r="S14" i="1"/>
  <c r="S33" i="1"/>
  <c r="S40" i="1"/>
  <c r="S34" i="1"/>
  <c r="S12" i="1"/>
  <c r="S39" i="1"/>
  <c r="S30" i="1"/>
  <c r="V42" i="1" l="1"/>
  <c r="V44" i="2"/>
  <c r="V45" i="2"/>
  <c r="V41" i="5"/>
  <c r="V36" i="5"/>
  <c r="V37" i="5"/>
  <c r="V43" i="2"/>
  <c r="V43" i="5"/>
  <c r="V41" i="2"/>
  <c r="V35" i="1"/>
  <c r="V17" i="1"/>
  <c r="V43" i="1"/>
  <c r="V42" i="5"/>
  <c r="V31" i="1"/>
  <c r="V40" i="1"/>
  <c r="V9" i="1"/>
  <c r="V9" i="5"/>
  <c r="V10" i="5"/>
  <c r="V22" i="5"/>
  <c r="V30" i="5"/>
  <c r="V17" i="5"/>
  <c r="V27" i="5"/>
  <c r="V28" i="5"/>
  <c r="V15" i="5"/>
  <c r="V11" i="5"/>
  <c r="V21" i="5"/>
  <c r="V18" i="1"/>
  <c r="V8" i="2"/>
  <c r="V33" i="2"/>
  <c r="V38" i="1"/>
  <c r="V37" i="1"/>
  <c r="V22" i="1"/>
  <c r="V21" i="1"/>
  <c r="V23" i="1"/>
  <c r="V19" i="1"/>
  <c r="V33" i="5"/>
  <c r="V25" i="5"/>
  <c r="V31" i="5"/>
  <c r="V23" i="5"/>
  <c r="V20" i="5"/>
  <c r="V14" i="5"/>
  <c r="V27" i="2"/>
  <c r="V14" i="2"/>
  <c r="V42" i="2"/>
  <c r="V40" i="2"/>
  <c r="V17" i="2"/>
  <c r="V15" i="2"/>
  <c r="V39" i="2"/>
  <c r="V21" i="2"/>
  <c r="V6" i="2"/>
  <c r="V26" i="2"/>
  <c r="V30" i="2"/>
  <c r="V22" i="2"/>
  <c r="V20" i="2"/>
  <c r="V31" i="2"/>
  <c r="V36" i="2"/>
  <c r="V23" i="2"/>
  <c r="V7" i="2"/>
  <c r="V24" i="2"/>
  <c r="V19" i="2"/>
  <c r="V29" i="2"/>
  <c r="V25" i="2"/>
  <c r="V37" i="2"/>
  <c r="V18" i="2"/>
  <c r="V16" i="2"/>
  <c r="V11" i="2"/>
  <c r="V9" i="2"/>
  <c r="V13" i="2"/>
  <c r="V35" i="2"/>
  <c r="V38" i="2"/>
  <c r="V32" i="2"/>
  <c r="V28" i="2"/>
  <c r="V12" i="2"/>
  <c r="V27" i="1"/>
  <c r="V39" i="1"/>
  <c r="V30" i="1"/>
  <c r="V33" i="1"/>
  <c r="V32" i="1"/>
  <c r="V10" i="1"/>
  <c r="V7" i="1"/>
  <c r="V26" i="1"/>
  <c r="V13" i="1"/>
  <c r="V20" i="1"/>
  <c r="V25" i="1"/>
  <c r="V15" i="1"/>
  <c r="V6" i="1"/>
  <c r="V8" i="1"/>
  <c r="V12" i="1"/>
  <c r="V14" i="1"/>
  <c r="V28" i="1"/>
  <c r="V29" i="1"/>
  <c r="V41" i="1"/>
  <c r="V11" i="1"/>
  <c r="V32" i="5"/>
  <c r="V26" i="5"/>
  <c r="V7" i="5"/>
  <c r="V8" i="5"/>
  <c r="V39" i="5"/>
  <c r="V44" i="5"/>
  <c r="V40" i="5"/>
  <c r="V6" i="5"/>
  <c r="V34" i="1"/>
  <c r="U44" i="1"/>
  <c r="U15" i="1"/>
  <c r="U11" i="1"/>
  <c r="U20" i="1"/>
  <c r="U45" i="1"/>
  <c r="U31" i="1"/>
  <c r="U17" i="1"/>
  <c r="U32" i="1"/>
  <c r="U42" i="1"/>
  <c r="U19" i="1"/>
  <c r="U8" i="1"/>
  <c r="R47" i="3" l="1"/>
  <c r="Q47" i="3"/>
  <c r="P47" i="3"/>
  <c r="R49" i="3"/>
  <c r="Q49" i="3"/>
  <c r="P49" i="3"/>
  <c r="R24" i="3"/>
  <c r="Q24" i="3"/>
  <c r="P24" i="3"/>
  <c r="R29" i="3"/>
  <c r="Q29" i="3"/>
  <c r="P29" i="3"/>
  <c r="R45" i="3"/>
  <c r="Q45" i="3"/>
  <c r="P45" i="3"/>
  <c r="R36" i="3"/>
  <c r="Q36" i="3"/>
  <c r="P36" i="3"/>
  <c r="R54" i="3"/>
  <c r="Q54" i="3"/>
  <c r="P54" i="3"/>
  <c r="R50" i="3"/>
  <c r="Q50" i="3"/>
  <c r="P50" i="3"/>
  <c r="R51" i="3"/>
  <c r="Q51" i="3"/>
  <c r="P51" i="3"/>
  <c r="R43" i="3"/>
  <c r="Q43" i="3"/>
  <c r="P43" i="3"/>
  <c r="R20" i="3"/>
  <c r="Q20" i="3"/>
  <c r="P20" i="3"/>
  <c r="R35" i="3"/>
  <c r="Q35" i="3"/>
  <c r="P35" i="3"/>
  <c r="R53" i="3"/>
  <c r="Q53" i="3"/>
  <c r="P53" i="3"/>
  <c r="R37" i="3"/>
  <c r="Q37" i="3"/>
  <c r="P37" i="3"/>
  <c r="R7" i="3"/>
  <c r="Q7" i="3"/>
  <c r="P7" i="3"/>
  <c r="R6" i="3"/>
  <c r="Q6" i="3"/>
  <c r="P6" i="3"/>
  <c r="R32" i="3"/>
  <c r="Q32" i="3"/>
  <c r="P32" i="3"/>
  <c r="R48" i="3"/>
  <c r="Q48" i="3"/>
  <c r="P48" i="3"/>
  <c r="R38" i="3"/>
  <c r="Q38" i="3"/>
  <c r="P38" i="3"/>
  <c r="R17" i="3"/>
  <c r="Q17" i="3"/>
  <c r="P17" i="3"/>
  <c r="R33" i="3"/>
  <c r="Q33" i="3"/>
  <c r="P33" i="3"/>
  <c r="R46" i="3"/>
  <c r="Q46" i="3"/>
  <c r="P46" i="3"/>
  <c r="R27" i="3"/>
  <c r="Q27" i="3"/>
  <c r="P27" i="3"/>
  <c r="R41" i="3"/>
  <c r="Q41" i="3"/>
  <c r="P41" i="3"/>
  <c r="R23" i="3"/>
  <c r="Q23" i="3"/>
  <c r="P23" i="3"/>
  <c r="R22" i="3"/>
  <c r="Q22" i="3"/>
  <c r="P22" i="3"/>
  <c r="R12" i="3"/>
  <c r="Q12" i="3"/>
  <c r="P12" i="3"/>
  <c r="R44" i="3"/>
  <c r="Q44" i="3"/>
  <c r="P44" i="3"/>
  <c r="R28" i="3"/>
  <c r="Q28" i="3"/>
  <c r="P28" i="3"/>
  <c r="R34" i="3"/>
  <c r="Q34" i="3"/>
  <c r="P34" i="3"/>
  <c r="R25" i="3"/>
  <c r="Q25" i="3"/>
  <c r="P25" i="3"/>
  <c r="R15" i="3"/>
  <c r="Q15" i="3"/>
  <c r="P15" i="3"/>
  <c r="R31" i="3"/>
  <c r="Q31" i="3"/>
  <c r="P31" i="3"/>
  <c r="R26" i="3"/>
  <c r="Q26" i="3"/>
  <c r="P26" i="3"/>
  <c r="R10" i="3"/>
  <c r="Q10" i="3"/>
  <c r="P10" i="3"/>
  <c r="R16" i="3"/>
  <c r="Q16" i="3"/>
  <c r="P16" i="3"/>
  <c r="R19" i="3"/>
  <c r="Q19" i="3"/>
  <c r="P19" i="3"/>
  <c r="R42" i="3"/>
  <c r="Q42" i="3"/>
  <c r="P42" i="3"/>
  <c r="R13" i="3"/>
  <c r="Q13" i="3"/>
  <c r="P13" i="3"/>
  <c r="R30" i="3"/>
  <c r="Q30" i="3"/>
  <c r="P30" i="3"/>
  <c r="R8" i="3"/>
  <c r="Q8" i="3"/>
  <c r="P8" i="3"/>
  <c r="R11" i="3"/>
  <c r="Q11" i="3"/>
  <c r="P11" i="3"/>
  <c r="R39" i="3"/>
  <c r="Q39" i="3"/>
  <c r="P39" i="3"/>
  <c r="R14" i="3"/>
  <c r="Q14" i="3"/>
  <c r="P14" i="3"/>
  <c r="R9" i="3"/>
  <c r="Q9" i="3"/>
  <c r="P9" i="3"/>
  <c r="R40" i="3"/>
  <c r="Q40" i="3"/>
  <c r="P40" i="3"/>
  <c r="R18" i="3"/>
  <c r="Q18" i="3"/>
  <c r="P18" i="3"/>
  <c r="R52" i="3"/>
  <c r="Q52" i="3"/>
  <c r="P52" i="3"/>
  <c r="R64" i="4"/>
  <c r="Q64" i="4"/>
  <c r="P64" i="4"/>
  <c r="R63" i="4"/>
  <c r="Q63" i="4"/>
  <c r="P63" i="4"/>
  <c r="R62" i="4"/>
  <c r="Q62" i="4"/>
  <c r="P62" i="4"/>
  <c r="R61" i="4"/>
  <c r="Q61" i="4"/>
  <c r="P61" i="4"/>
  <c r="R60" i="4"/>
  <c r="Q60" i="4"/>
  <c r="P60" i="4"/>
  <c r="R59" i="4"/>
  <c r="Q59" i="4"/>
  <c r="P59" i="4"/>
  <c r="R58" i="4"/>
  <c r="Q58" i="4"/>
  <c r="P58" i="4"/>
  <c r="R57" i="4"/>
  <c r="Q57" i="4"/>
  <c r="P57" i="4"/>
  <c r="R53" i="4"/>
  <c r="Q53" i="4"/>
  <c r="P53" i="4"/>
  <c r="R41" i="4"/>
  <c r="Q41" i="4"/>
  <c r="P41" i="4"/>
  <c r="R48" i="4"/>
  <c r="Q48" i="4"/>
  <c r="P48" i="4"/>
  <c r="R37" i="4"/>
  <c r="Q37" i="4"/>
  <c r="P37" i="4"/>
  <c r="R22" i="4"/>
  <c r="Q22" i="4"/>
  <c r="P22" i="4"/>
  <c r="R45" i="4"/>
  <c r="Q45" i="4"/>
  <c r="P45" i="4"/>
  <c r="R40" i="4"/>
  <c r="Q40" i="4"/>
  <c r="P40" i="4"/>
  <c r="R26" i="4"/>
  <c r="Q26" i="4"/>
  <c r="P26" i="4"/>
  <c r="R38" i="4"/>
  <c r="Q38" i="4"/>
  <c r="P38" i="4"/>
  <c r="R52" i="4"/>
  <c r="Q52" i="4"/>
  <c r="P52" i="4"/>
  <c r="R49" i="4"/>
  <c r="Q49" i="4"/>
  <c r="P49" i="4"/>
  <c r="R21" i="4"/>
  <c r="Q21" i="4"/>
  <c r="P21" i="4"/>
  <c r="R30" i="4"/>
  <c r="Q30" i="4"/>
  <c r="P30" i="4"/>
  <c r="R36" i="4"/>
  <c r="Q36" i="4"/>
  <c r="P36" i="4"/>
  <c r="R44" i="4"/>
  <c r="Q44" i="4"/>
  <c r="P44" i="4"/>
  <c r="R50" i="4"/>
  <c r="Q50" i="4"/>
  <c r="P50" i="4"/>
  <c r="R20" i="4"/>
  <c r="Q20" i="4"/>
  <c r="P20" i="4"/>
  <c r="R43" i="4"/>
  <c r="Q43" i="4"/>
  <c r="P43" i="4"/>
  <c r="R8" i="4"/>
  <c r="Q8" i="4"/>
  <c r="P8" i="4"/>
  <c r="R47" i="4"/>
  <c r="Q47" i="4"/>
  <c r="P47" i="4"/>
  <c r="R33" i="4"/>
  <c r="Q33" i="4"/>
  <c r="P33" i="4"/>
  <c r="R34" i="4"/>
  <c r="Q34" i="4"/>
  <c r="P34" i="4"/>
  <c r="R51" i="4"/>
  <c r="Q51" i="4"/>
  <c r="P51" i="4"/>
  <c r="R42" i="4"/>
  <c r="Q42" i="4"/>
  <c r="P42" i="4"/>
  <c r="R56" i="4"/>
  <c r="Q56" i="4"/>
  <c r="P56" i="4"/>
  <c r="R29" i="4"/>
  <c r="Q29" i="4"/>
  <c r="P29" i="4"/>
  <c r="R46" i="4"/>
  <c r="Q46" i="4"/>
  <c r="P46" i="4"/>
  <c r="R35" i="4"/>
  <c r="Q35" i="4"/>
  <c r="P35" i="4"/>
  <c r="R39" i="4"/>
  <c r="Q39" i="4"/>
  <c r="P39" i="4"/>
  <c r="R23" i="4"/>
  <c r="Q23" i="4"/>
  <c r="P23" i="4"/>
  <c r="R14" i="4"/>
  <c r="Q14" i="4"/>
  <c r="P14" i="4"/>
  <c r="R31" i="4"/>
  <c r="Q31" i="4"/>
  <c r="P31" i="4"/>
  <c r="R13" i="4"/>
  <c r="Q13" i="4"/>
  <c r="P13" i="4"/>
  <c r="R10" i="4"/>
  <c r="Q10" i="4"/>
  <c r="P10" i="4"/>
  <c r="R16" i="4"/>
  <c r="Q16" i="4"/>
  <c r="P16" i="4"/>
  <c r="R18" i="4"/>
  <c r="Q18" i="4"/>
  <c r="P18" i="4"/>
  <c r="R27" i="4"/>
  <c r="Q27" i="4"/>
  <c r="P27" i="4"/>
  <c r="R9" i="4"/>
  <c r="Q9" i="4"/>
  <c r="P9" i="4"/>
  <c r="R28" i="4"/>
  <c r="Q28" i="4"/>
  <c r="P28" i="4"/>
  <c r="R25" i="4"/>
  <c r="Q25" i="4"/>
  <c r="P25" i="4"/>
  <c r="R15" i="4"/>
  <c r="Q15" i="4"/>
  <c r="P15" i="4"/>
  <c r="R55" i="4"/>
  <c r="Q55" i="4"/>
  <c r="P55" i="4"/>
  <c r="R17" i="4"/>
  <c r="Q17" i="4"/>
  <c r="P17" i="4"/>
  <c r="R32" i="4"/>
  <c r="Q32" i="4"/>
  <c r="P32" i="4"/>
  <c r="R24" i="4"/>
  <c r="Q24" i="4"/>
  <c r="P24" i="4"/>
  <c r="R19" i="4"/>
  <c r="Q19" i="4"/>
  <c r="P19" i="4"/>
  <c r="R54" i="4"/>
  <c r="Q54" i="4"/>
  <c r="P54" i="4"/>
  <c r="R11" i="4"/>
  <c r="Q11" i="4"/>
  <c r="P11" i="4"/>
  <c r="R7" i="4"/>
  <c r="Q7" i="4"/>
  <c r="P7" i="4"/>
  <c r="R5" i="4"/>
  <c r="Q5" i="4"/>
  <c r="P5" i="4"/>
  <c r="R12" i="4"/>
  <c r="Q12" i="4"/>
  <c r="P12" i="4"/>
  <c r="R6" i="4"/>
  <c r="Q6" i="4"/>
  <c r="P6" i="4"/>
  <c r="R44" i="6"/>
  <c r="Q44" i="6"/>
  <c r="P44" i="6"/>
  <c r="R43" i="6"/>
  <c r="Q43" i="6"/>
  <c r="P43" i="6"/>
  <c r="R42" i="6"/>
  <c r="Q42" i="6"/>
  <c r="P42" i="6"/>
  <c r="R41" i="6"/>
  <c r="Q41" i="6"/>
  <c r="P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R16" i="6"/>
  <c r="Q16" i="6"/>
  <c r="P16" i="6"/>
  <c r="R31" i="6"/>
  <c r="Q31" i="6"/>
  <c r="P31" i="6"/>
  <c r="R29" i="6"/>
  <c r="Q29" i="6"/>
  <c r="P29" i="6"/>
  <c r="R33" i="6"/>
  <c r="Q33" i="6"/>
  <c r="P33" i="6"/>
  <c r="R34" i="6"/>
  <c r="Q34" i="6"/>
  <c r="P34" i="6"/>
  <c r="R30" i="6"/>
  <c r="Q30" i="6"/>
  <c r="P30" i="6"/>
  <c r="R17" i="6"/>
  <c r="Q17" i="6"/>
  <c r="P17" i="6"/>
  <c r="R35" i="6"/>
  <c r="Q35" i="6"/>
  <c r="P35" i="6"/>
  <c r="R22" i="6"/>
  <c r="Q22" i="6"/>
  <c r="P22" i="6"/>
  <c r="R26" i="6"/>
  <c r="Q26" i="6"/>
  <c r="P26" i="6"/>
  <c r="R27" i="6"/>
  <c r="Q27" i="6"/>
  <c r="P27" i="6"/>
  <c r="R24" i="6"/>
  <c r="Q24" i="6"/>
  <c r="P24" i="6"/>
  <c r="R25" i="6"/>
  <c r="Q25" i="6"/>
  <c r="P25" i="6"/>
  <c r="R18" i="6"/>
  <c r="Q18" i="6"/>
  <c r="P18" i="6"/>
  <c r="R21" i="6"/>
  <c r="Q21" i="6"/>
  <c r="P21" i="6"/>
  <c r="R12" i="6"/>
  <c r="Q12" i="6"/>
  <c r="P12" i="6"/>
  <c r="R15" i="6"/>
  <c r="Q15" i="6"/>
  <c r="P15" i="6"/>
  <c r="R14" i="6"/>
  <c r="Q14" i="6"/>
  <c r="P14" i="6"/>
  <c r="R8" i="6"/>
  <c r="Q8" i="6"/>
  <c r="P8" i="6"/>
  <c r="R23" i="6"/>
  <c r="Q23" i="6"/>
  <c r="P23" i="6"/>
  <c r="R20" i="6"/>
  <c r="Q20" i="6"/>
  <c r="P20" i="6"/>
  <c r="R28" i="6"/>
  <c r="Q28" i="6"/>
  <c r="P28" i="6"/>
  <c r="R32" i="6"/>
  <c r="Q32" i="6"/>
  <c r="P32" i="6"/>
  <c r="R11" i="6"/>
  <c r="Q11" i="6"/>
  <c r="P11" i="6"/>
  <c r="R13" i="6"/>
  <c r="Q13" i="6"/>
  <c r="P13" i="6"/>
  <c r="R9" i="6"/>
  <c r="Q9" i="6"/>
  <c r="P9" i="6"/>
  <c r="R10" i="6"/>
  <c r="Q10" i="6"/>
  <c r="P10" i="6"/>
  <c r="R19" i="6"/>
  <c r="Q19" i="6"/>
  <c r="P19" i="6"/>
  <c r="R6" i="6"/>
  <c r="Q6" i="6"/>
  <c r="P6" i="6"/>
  <c r="R7" i="6"/>
  <c r="Q7" i="6"/>
  <c r="P7" i="6"/>
  <c r="T10" i="6" l="1"/>
  <c r="T32" i="6"/>
  <c r="T8" i="6"/>
  <c r="T21" i="6"/>
  <c r="T27" i="6"/>
  <c r="T17" i="6"/>
  <c r="T29" i="6"/>
  <c r="T37" i="6"/>
  <c r="T41" i="6"/>
  <c r="T6" i="4"/>
  <c r="T11" i="4"/>
  <c r="T32" i="4"/>
  <c r="T25" i="4"/>
  <c r="T18" i="4"/>
  <c r="U24" i="4"/>
  <c r="U15" i="4"/>
  <c r="U54" i="4"/>
  <c r="U28" i="4"/>
  <c r="U16" i="4"/>
  <c r="U9" i="3"/>
  <c r="U8" i="3"/>
  <c r="U19" i="3"/>
  <c r="U31" i="3"/>
  <c r="U28" i="3"/>
  <c r="U23" i="3"/>
  <c r="U33" i="3"/>
  <c r="U32" i="3"/>
  <c r="U53" i="3"/>
  <c r="U51" i="3"/>
  <c r="T52" i="3"/>
  <c r="U18" i="3"/>
  <c r="T14" i="3"/>
  <c r="U39" i="3"/>
  <c r="T30" i="3"/>
  <c r="U13" i="3"/>
  <c r="T16" i="3"/>
  <c r="U10" i="3"/>
  <c r="T15" i="3"/>
  <c r="U25" i="3"/>
  <c r="T44" i="3"/>
  <c r="U12" i="3"/>
  <c r="T41" i="3"/>
  <c r="U27" i="3"/>
  <c r="T17" i="3"/>
  <c r="U38" i="3"/>
  <c r="T6" i="3"/>
  <c r="U7" i="3"/>
  <c r="T35" i="3"/>
  <c r="U20" i="3"/>
  <c r="T50" i="3"/>
  <c r="U54" i="3"/>
  <c r="T29" i="3"/>
  <c r="S24" i="3"/>
  <c r="U47" i="3"/>
  <c r="T13" i="6"/>
  <c r="T25" i="6"/>
  <c r="T39" i="6"/>
  <c r="T5" i="4"/>
  <c r="T19" i="4"/>
  <c r="T55" i="4"/>
  <c r="T9" i="4"/>
  <c r="T10" i="4"/>
  <c r="T40" i="3"/>
  <c r="T11" i="3"/>
  <c r="T42" i="3"/>
  <c r="T26" i="3"/>
  <c r="T34" i="3"/>
  <c r="T22" i="3"/>
  <c r="T46" i="3"/>
  <c r="T48" i="3"/>
  <c r="T37" i="3"/>
  <c r="T43" i="3"/>
  <c r="T36" i="3"/>
  <c r="U45" i="3"/>
  <c r="T6" i="6"/>
  <c r="T20" i="6"/>
  <c r="T15" i="6"/>
  <c r="T22" i="6"/>
  <c r="T34" i="6"/>
  <c r="T16" i="6"/>
  <c r="T43" i="6"/>
  <c r="U13" i="4"/>
  <c r="T31" i="4"/>
  <c r="T23" i="4"/>
  <c r="T35" i="4"/>
  <c r="U46" i="4"/>
  <c r="T29" i="4"/>
  <c r="U56" i="4"/>
  <c r="T42" i="4"/>
  <c r="U51" i="4"/>
  <c r="T34" i="4"/>
  <c r="U33" i="4"/>
  <c r="T47" i="4"/>
  <c r="U8" i="4"/>
  <c r="T43" i="4"/>
  <c r="U20" i="4"/>
  <c r="T50" i="4"/>
  <c r="U44" i="4"/>
  <c r="T36" i="4"/>
  <c r="U30" i="4"/>
  <c r="T21" i="4"/>
  <c r="U49" i="4"/>
  <c r="T52" i="4"/>
  <c r="U38" i="4"/>
  <c r="T26" i="4"/>
  <c r="T45" i="4"/>
  <c r="T37" i="4"/>
  <c r="T41" i="4"/>
  <c r="T57" i="4"/>
  <c r="T59" i="4"/>
  <c r="T61" i="4"/>
  <c r="T63" i="4"/>
  <c r="T49" i="3"/>
  <c r="U7" i="6"/>
  <c r="U19" i="6"/>
  <c r="U9" i="6"/>
  <c r="U11" i="6"/>
  <c r="U28" i="6"/>
  <c r="U23" i="6"/>
  <c r="U14" i="6"/>
  <c r="U12" i="6"/>
  <c r="U18" i="6"/>
  <c r="U24" i="6"/>
  <c r="U26" i="6"/>
  <c r="U35" i="6"/>
  <c r="U30" i="6"/>
  <c r="U33" i="6"/>
  <c r="U31" i="6"/>
  <c r="U36" i="6"/>
  <c r="U38" i="6"/>
  <c r="U40" i="6"/>
  <c r="U42" i="6"/>
  <c r="U44" i="6"/>
  <c r="T12" i="4"/>
  <c r="T7" i="4"/>
  <c r="T54" i="4"/>
  <c r="T24" i="4"/>
  <c r="T17" i="4"/>
  <c r="T15" i="4"/>
  <c r="T28" i="4"/>
  <c r="T27" i="4"/>
  <c r="T16" i="4"/>
  <c r="T13" i="4"/>
  <c r="T14" i="4"/>
  <c r="T39" i="4"/>
  <c r="T46" i="4"/>
  <c r="T56" i="4"/>
  <c r="T51" i="4"/>
  <c r="T33" i="4"/>
  <c r="T8" i="4"/>
  <c r="T20" i="4"/>
  <c r="T44" i="4"/>
  <c r="T30" i="4"/>
  <c r="T49" i="4"/>
  <c r="T38" i="4"/>
  <c r="T40" i="4"/>
  <c r="U22" i="4"/>
  <c r="U48" i="4"/>
  <c r="U53" i="4"/>
  <c r="U58" i="4"/>
  <c r="U60" i="4"/>
  <c r="S62" i="4"/>
  <c r="U62" i="4" s="1"/>
  <c r="S64" i="4"/>
  <c r="U64" i="4" s="1"/>
  <c r="T18" i="3"/>
  <c r="T9" i="3"/>
  <c r="T39" i="3"/>
  <c r="T8" i="3"/>
  <c r="T13" i="3"/>
  <c r="T19" i="3"/>
  <c r="T10" i="3"/>
  <c r="T31" i="3"/>
  <c r="T25" i="3"/>
  <c r="T28" i="3"/>
  <c r="T12" i="3"/>
  <c r="T23" i="3"/>
  <c r="T27" i="3"/>
  <c r="T33" i="3"/>
  <c r="T38" i="3"/>
  <c r="T32" i="3"/>
  <c r="T7" i="3"/>
  <c r="T53" i="3"/>
  <c r="T20" i="3"/>
  <c r="T51" i="3"/>
  <c r="T54" i="3"/>
  <c r="T45" i="3"/>
  <c r="U24" i="3"/>
  <c r="S52" i="3"/>
  <c r="V52" i="3" s="1"/>
  <c r="U52" i="3"/>
  <c r="S40" i="3"/>
  <c r="U40" i="3"/>
  <c r="S14" i="3"/>
  <c r="U14" i="3"/>
  <c r="S11" i="3"/>
  <c r="U11" i="3"/>
  <c r="S30" i="3"/>
  <c r="V30" i="3" s="1"/>
  <c r="U30" i="3"/>
  <c r="S42" i="3"/>
  <c r="U42" i="3"/>
  <c r="S16" i="3"/>
  <c r="U16" i="3"/>
  <c r="S26" i="3"/>
  <c r="U26" i="3"/>
  <c r="S15" i="3"/>
  <c r="V15" i="3" s="1"/>
  <c r="U15" i="3"/>
  <c r="S34" i="3"/>
  <c r="U34" i="3"/>
  <c r="S44" i="3"/>
  <c r="U44" i="3"/>
  <c r="S22" i="3"/>
  <c r="U22" i="3"/>
  <c r="S41" i="3"/>
  <c r="V41" i="3" s="1"/>
  <c r="U41" i="3"/>
  <c r="S46" i="3"/>
  <c r="U46" i="3"/>
  <c r="S17" i="3"/>
  <c r="U17" i="3"/>
  <c r="S48" i="3"/>
  <c r="U48" i="3"/>
  <c r="S6" i="3"/>
  <c r="V6" i="3" s="1"/>
  <c r="U6" i="3"/>
  <c r="S37" i="3"/>
  <c r="U37" i="3"/>
  <c r="S35" i="3"/>
  <c r="U35" i="3"/>
  <c r="S43" i="3"/>
  <c r="U43" i="3"/>
  <c r="S50" i="3"/>
  <c r="V50" i="3" s="1"/>
  <c r="U50" i="3"/>
  <c r="S36" i="3"/>
  <c r="V36" i="3" s="1"/>
  <c r="U36" i="3"/>
  <c r="S29" i="3"/>
  <c r="U29" i="3"/>
  <c r="T24" i="3"/>
  <c r="V24" i="3" s="1"/>
  <c r="S49" i="3"/>
  <c r="U49" i="3"/>
  <c r="T47" i="3"/>
  <c r="S18" i="3"/>
  <c r="S9" i="3"/>
  <c r="S39" i="3"/>
  <c r="S8" i="3"/>
  <c r="S13" i="3"/>
  <c r="S19" i="3"/>
  <c r="S10" i="3"/>
  <c r="S31" i="3"/>
  <c r="S25" i="3"/>
  <c r="S28" i="3"/>
  <c r="S12" i="3"/>
  <c r="S23" i="3"/>
  <c r="S27" i="3"/>
  <c r="S33" i="3"/>
  <c r="S38" i="3"/>
  <c r="S32" i="3"/>
  <c r="S7" i="3"/>
  <c r="S53" i="3"/>
  <c r="S20" i="3"/>
  <c r="S51" i="3"/>
  <c r="S54" i="3"/>
  <c r="S45" i="3"/>
  <c r="S47" i="3"/>
  <c r="S6" i="4"/>
  <c r="V6" i="4" s="1"/>
  <c r="S5" i="4"/>
  <c r="S11" i="4"/>
  <c r="U11" i="4"/>
  <c r="S19" i="4"/>
  <c r="U19" i="4"/>
  <c r="S32" i="4"/>
  <c r="S55" i="4"/>
  <c r="U55" i="4"/>
  <c r="S25" i="4"/>
  <c r="V25" i="4" s="1"/>
  <c r="S9" i="4"/>
  <c r="S18" i="4"/>
  <c r="V18" i="4" s="1"/>
  <c r="U18" i="4"/>
  <c r="S10" i="4"/>
  <c r="U10" i="4"/>
  <c r="S31" i="4"/>
  <c r="V31" i="4" s="1"/>
  <c r="S23" i="4"/>
  <c r="V23" i="4" s="1"/>
  <c r="S35" i="4"/>
  <c r="U35" i="4"/>
  <c r="S29" i="4"/>
  <c r="V29" i="4" s="1"/>
  <c r="U29" i="4"/>
  <c r="S42" i="4"/>
  <c r="S34" i="4"/>
  <c r="U34" i="4"/>
  <c r="S47" i="4"/>
  <c r="U47" i="4"/>
  <c r="S43" i="4"/>
  <c r="S50" i="4"/>
  <c r="U50" i="4"/>
  <c r="S36" i="4"/>
  <c r="S21" i="4"/>
  <c r="S52" i="4"/>
  <c r="V52" i="4" s="1"/>
  <c r="U52" i="4"/>
  <c r="S26" i="4"/>
  <c r="S45" i="4"/>
  <c r="T22" i="4"/>
  <c r="S37" i="4"/>
  <c r="U37" i="4"/>
  <c r="T48" i="4"/>
  <c r="S41" i="4"/>
  <c r="U41" i="4"/>
  <c r="T53" i="4"/>
  <c r="S57" i="4"/>
  <c r="U57" i="4"/>
  <c r="T58" i="4"/>
  <c r="S59" i="4"/>
  <c r="U59" i="4"/>
  <c r="T60" i="4"/>
  <c r="S61" i="4"/>
  <c r="T62" i="4"/>
  <c r="S63" i="4"/>
  <c r="T64" i="4"/>
  <c r="V64" i="4" s="1"/>
  <c r="S12" i="4"/>
  <c r="S7" i="4"/>
  <c r="S54" i="4"/>
  <c r="S24" i="4"/>
  <c r="S17" i="4"/>
  <c r="S15" i="4"/>
  <c r="S28" i="4"/>
  <c r="S27" i="4"/>
  <c r="S16" i="4"/>
  <c r="V16" i="4" s="1"/>
  <c r="S13" i="4"/>
  <c r="S14" i="4"/>
  <c r="S39" i="4"/>
  <c r="S46" i="4"/>
  <c r="S56" i="4"/>
  <c r="S51" i="4"/>
  <c r="S33" i="4"/>
  <c r="S8" i="4"/>
  <c r="S20" i="4"/>
  <c r="S44" i="4"/>
  <c r="S30" i="4"/>
  <c r="S49" i="4"/>
  <c r="S38" i="4"/>
  <c r="S40" i="4"/>
  <c r="S22" i="4"/>
  <c r="S48" i="4"/>
  <c r="S53" i="4"/>
  <c r="S58" i="4"/>
  <c r="S60" i="4"/>
  <c r="V60" i="4" s="1"/>
  <c r="T7" i="6"/>
  <c r="S6" i="6"/>
  <c r="U6" i="6"/>
  <c r="T19" i="6"/>
  <c r="S10" i="6"/>
  <c r="V10" i="6" s="1"/>
  <c r="U10" i="6"/>
  <c r="T9" i="6"/>
  <c r="S13" i="6"/>
  <c r="V13" i="6" s="1"/>
  <c r="U13" i="6"/>
  <c r="T11" i="6"/>
  <c r="S32" i="6"/>
  <c r="V32" i="6" s="1"/>
  <c r="U32" i="6"/>
  <c r="T28" i="6"/>
  <c r="S20" i="6"/>
  <c r="U20" i="6"/>
  <c r="T23" i="6"/>
  <c r="S8" i="6"/>
  <c r="V8" i="6" s="1"/>
  <c r="U8" i="6"/>
  <c r="T14" i="6"/>
  <c r="S15" i="6"/>
  <c r="U15" i="6"/>
  <c r="T12" i="6"/>
  <c r="S21" i="6"/>
  <c r="U21" i="6"/>
  <c r="T18" i="6"/>
  <c r="S25" i="6"/>
  <c r="U25" i="6"/>
  <c r="T24" i="6"/>
  <c r="S27" i="6"/>
  <c r="V27" i="6" s="1"/>
  <c r="U27" i="6"/>
  <c r="T26" i="6"/>
  <c r="S22" i="6"/>
  <c r="U22" i="6"/>
  <c r="T35" i="6"/>
  <c r="S17" i="6"/>
  <c r="V17" i="6" s="1"/>
  <c r="U17" i="6"/>
  <c r="T30" i="6"/>
  <c r="S34" i="6"/>
  <c r="U34" i="6"/>
  <c r="T33" i="6"/>
  <c r="S29" i="6"/>
  <c r="V29" i="6" s="1"/>
  <c r="U29" i="6"/>
  <c r="T31" i="6"/>
  <c r="S16" i="6"/>
  <c r="U16" i="6"/>
  <c r="T36" i="6"/>
  <c r="S37" i="6"/>
  <c r="U37" i="6"/>
  <c r="T38" i="6"/>
  <c r="S39" i="6"/>
  <c r="V39" i="6" s="1"/>
  <c r="U39" i="6"/>
  <c r="T40" i="6"/>
  <c r="S41" i="6"/>
  <c r="V41" i="6" s="1"/>
  <c r="U41" i="6"/>
  <c r="T42" i="6"/>
  <c r="S43" i="6"/>
  <c r="U43" i="6"/>
  <c r="T44" i="6"/>
  <c r="S7" i="6"/>
  <c r="S19" i="6"/>
  <c r="S9" i="6"/>
  <c r="V9" i="6" s="1"/>
  <c r="S11" i="6"/>
  <c r="S28" i="6"/>
  <c r="S23" i="6"/>
  <c r="S14" i="6"/>
  <c r="V14" i="6" s="1"/>
  <c r="S12" i="6"/>
  <c r="S18" i="6"/>
  <c r="S24" i="6"/>
  <c r="S26" i="6"/>
  <c r="V26" i="6" s="1"/>
  <c r="S35" i="6"/>
  <c r="V35" i="6" s="1"/>
  <c r="S30" i="6"/>
  <c r="S33" i="6"/>
  <c r="V33" i="6" s="1"/>
  <c r="S31" i="6"/>
  <c r="S36" i="6"/>
  <c r="V36" i="6" s="1"/>
  <c r="S38" i="6"/>
  <c r="S40" i="6"/>
  <c r="V40" i="6" s="1"/>
  <c r="S42" i="6"/>
  <c r="S44" i="6"/>
  <c r="V44" i="6" s="1"/>
  <c r="V55" i="4" l="1"/>
  <c r="V37" i="6"/>
  <c r="V21" i="6"/>
  <c r="V44" i="4"/>
  <c r="V51" i="4"/>
  <c r="V28" i="4"/>
  <c r="V54" i="4"/>
  <c r="V63" i="4"/>
  <c r="V32" i="4"/>
  <c r="V11" i="4"/>
  <c r="V25" i="6"/>
  <c r="V20" i="6"/>
  <c r="V37" i="3"/>
  <c r="V34" i="3"/>
  <c r="V34" i="6"/>
  <c r="V6" i="6"/>
  <c r="V61" i="4"/>
  <c r="V38" i="4"/>
  <c r="V56" i="4"/>
  <c r="V15" i="4"/>
  <c r="V36" i="4"/>
  <c r="V20" i="4"/>
  <c r="V13" i="4"/>
  <c r="V7" i="4"/>
  <c r="V54" i="3"/>
  <c r="V7" i="3"/>
  <c r="V27" i="3"/>
  <c r="V25" i="3"/>
  <c r="V13" i="3"/>
  <c r="V18" i="3"/>
  <c r="V43" i="3"/>
  <c r="V22" i="3"/>
  <c r="V11" i="3"/>
  <c r="V29" i="3"/>
  <c r="V35" i="3"/>
  <c r="V17" i="3"/>
  <c r="V44" i="3"/>
  <c r="V16" i="3"/>
  <c r="V14" i="3"/>
  <c r="V23" i="6"/>
  <c r="V24" i="6"/>
  <c r="V31" i="6"/>
  <c r="V12" i="6"/>
  <c r="V11" i="6"/>
  <c r="V19" i="6"/>
  <c r="V22" i="4"/>
  <c r="V41" i="4"/>
  <c r="V40" i="3"/>
  <c r="V34" i="4"/>
  <c r="V37" i="4"/>
  <c r="V8" i="4"/>
  <c r="V47" i="4"/>
  <c r="V14" i="4"/>
  <c r="V43" i="4"/>
  <c r="V49" i="4"/>
  <c r="V40" i="4"/>
  <c r="V17" i="4"/>
  <c r="V12" i="4"/>
  <c r="V46" i="4"/>
  <c r="V19" i="4"/>
  <c r="V53" i="4"/>
  <c r="V48" i="4"/>
  <c r="V42" i="3"/>
  <c r="V46" i="3"/>
  <c r="V42" i="6"/>
  <c r="V43" i="6"/>
  <c r="V16" i="6"/>
  <c r="V15" i="6"/>
  <c r="V57" i="4"/>
  <c r="V30" i="4"/>
  <c r="V33" i="4"/>
  <c r="V39" i="4"/>
  <c r="V27" i="4"/>
  <c r="V24" i="4"/>
  <c r="V50" i="4"/>
  <c r="V21" i="4"/>
  <c r="V9" i="4"/>
  <c r="V26" i="4"/>
  <c r="V42" i="4"/>
  <c r="V35" i="4"/>
  <c r="V47" i="3"/>
  <c r="V22" i="6"/>
  <c r="V48" i="3"/>
  <c r="V26" i="3"/>
  <c r="V38" i="6"/>
  <c r="V30" i="6"/>
  <c r="V18" i="6"/>
  <c r="V28" i="6"/>
  <c r="V7" i="6"/>
  <c r="V58" i="4"/>
  <c r="V45" i="4"/>
  <c r="V59" i="4"/>
  <c r="V10" i="4"/>
  <c r="V5" i="4"/>
  <c r="V20" i="3"/>
  <c r="V38" i="3"/>
  <c r="V12" i="3"/>
  <c r="V10" i="3"/>
  <c r="V39" i="3"/>
  <c r="V62" i="4"/>
  <c r="V45" i="3"/>
  <c r="V51" i="3"/>
  <c r="V53" i="3"/>
  <c r="V32" i="3"/>
  <c r="V33" i="3"/>
  <c r="V23" i="3"/>
  <c r="V28" i="3"/>
  <c r="V31" i="3"/>
  <c r="V19" i="3"/>
  <c r="V8" i="3"/>
  <c r="V9" i="3"/>
  <c r="V49" i="3"/>
  <c r="U39" i="4"/>
  <c r="U27" i="4"/>
  <c r="U7" i="4"/>
  <c r="U63" i="4"/>
  <c r="U61" i="4"/>
  <c r="U26" i="4"/>
  <c r="U36" i="4"/>
  <c r="U42" i="4"/>
  <c r="U31" i="4"/>
  <c r="U25" i="4"/>
  <c r="U5" i="4"/>
  <c r="U12" i="4"/>
  <c r="U40" i="4"/>
  <c r="U14" i="4"/>
  <c r="U17" i="4"/>
  <c r="U45" i="4"/>
  <c r="U21" i="4"/>
  <c r="U43" i="4"/>
  <c r="U23" i="4"/>
  <c r="U9" i="4"/>
  <c r="U32" i="4"/>
  <c r="U6" i="4"/>
</calcChain>
</file>

<file path=xl/sharedStrings.xml><?xml version="1.0" encoding="utf-8"?>
<sst xmlns="http://schemas.openxmlformats.org/spreadsheetml/2006/main" count="1452" uniqueCount="481">
  <si>
    <t>podrs = -3 točke</t>
  </si>
  <si>
    <t>DRŽAVNO TEKMOVANJE V SMUČARSKIH SKOKIH - Š. L. 2015/2016</t>
  </si>
  <si>
    <t>REZULTATI</t>
  </si>
  <si>
    <t>padec = -6 točk</t>
  </si>
  <si>
    <t>3. in 4. razred - deklice</t>
  </si>
  <si>
    <t>1m = 6 točk</t>
  </si>
  <si>
    <t>2006-2007</t>
  </si>
  <si>
    <t>Dolžine</t>
  </si>
  <si>
    <t xml:space="preserve">Odbitki </t>
  </si>
  <si>
    <t>Točke skupaj</t>
  </si>
  <si>
    <t>Št.</t>
  </si>
  <si>
    <t>priimek</t>
  </si>
  <si>
    <t>ime</t>
  </si>
  <si>
    <t>Letnik</t>
  </si>
  <si>
    <t>Osnovna šola</t>
  </si>
  <si>
    <t>R</t>
  </si>
  <si>
    <t>REGIJA</t>
  </si>
  <si>
    <t>KOM</t>
  </si>
  <si>
    <t>dde</t>
  </si>
  <si>
    <t>1.</t>
  </si>
  <si>
    <t>2.</t>
  </si>
  <si>
    <t>3.</t>
  </si>
  <si>
    <t>1.2</t>
  </si>
  <si>
    <t>2.3</t>
  </si>
  <si>
    <t>3.4</t>
  </si>
  <si>
    <t>1.5</t>
  </si>
  <si>
    <t>2.6</t>
  </si>
  <si>
    <t>3.7</t>
  </si>
  <si>
    <t>1.bojši</t>
  </si>
  <si>
    <t>2.bojši</t>
  </si>
  <si>
    <t>3.bojši</t>
  </si>
  <si>
    <t>Skupaj točk</t>
  </si>
  <si>
    <t>Mesto</t>
  </si>
  <si>
    <t>Eva</t>
  </si>
  <si>
    <t>JERMAN</t>
  </si>
  <si>
    <t>2007</t>
  </si>
  <si>
    <t>OSNOVNA ŠOLA BISTRICA</t>
  </si>
  <si>
    <t>dekl</t>
  </si>
  <si>
    <t>Ana</t>
  </si>
  <si>
    <t>BOKAL</t>
  </si>
  <si>
    <t>2006</t>
  </si>
  <si>
    <t>OSNOVNA ŠOLA ŠKOFJA LOKA - MESTO</t>
  </si>
  <si>
    <t>Tina</t>
  </si>
  <si>
    <t>RUPAR</t>
  </si>
  <si>
    <t>OSNOVNA ŠOLA POLJANE, 4223 POLJANE</t>
  </si>
  <si>
    <t>MALI</t>
  </si>
  <si>
    <t>OSNOVNA ŠOLA ŽIRI</t>
  </si>
  <si>
    <t>Ulla</t>
  </si>
  <si>
    <t>KAVČIČ</t>
  </si>
  <si>
    <t>Nada</t>
  </si>
  <si>
    <t>FILIPIČ</t>
  </si>
  <si>
    <t>OSNOVNA ŠOLA IVANA TAVČARJA GORENJA VAS</t>
  </si>
  <si>
    <t>Polona</t>
  </si>
  <si>
    <t>TAVČAR</t>
  </si>
  <si>
    <t>Hana</t>
  </si>
  <si>
    <t>SEKNE</t>
  </si>
  <si>
    <t>OSNOVNA ŠOLA ŠENČUR</t>
  </si>
  <si>
    <t>Urška</t>
  </si>
  <si>
    <t>KUSTERLE</t>
  </si>
  <si>
    <t>OSNOVNA ŠOLA DR. JANEZA MENCINGERJA BOHINJSKA BISTRICA</t>
  </si>
  <si>
    <t>Nika</t>
  </si>
  <si>
    <t>Tinkara</t>
  </si>
  <si>
    <t>MUR</t>
  </si>
  <si>
    <t>Nuša</t>
  </si>
  <si>
    <t>OSNOVNA ŠOLA GORJE</t>
  </si>
  <si>
    <t>OSNOVNA ŠOLA KRIŽE</t>
  </si>
  <si>
    <t>Maja</t>
  </si>
  <si>
    <t>OSNOVNA ŠOLA ŽIROVNICA</t>
  </si>
  <si>
    <t>Neža</t>
  </si>
  <si>
    <t>MENCINGER</t>
  </si>
  <si>
    <t>MEGLIČ</t>
  </si>
  <si>
    <t>ZUPAN</t>
  </si>
  <si>
    <t>PISK</t>
  </si>
  <si>
    <t>OSNOVNA ŠOLA NAKLO</t>
  </si>
  <si>
    <t>OSNOVNA ŠOLA FRANCETA PREŠERNA KRANJ</t>
  </si>
  <si>
    <t>Manca</t>
  </si>
  <si>
    <t>Lana</t>
  </si>
  <si>
    <t>OSNOVNA ŠOLA F.S. FINŽGARJA LESCE</t>
  </si>
  <si>
    <t>OSNOVNA ŠOLA STRAŽIŠČE KRANJ</t>
  </si>
  <si>
    <t>Taja</t>
  </si>
  <si>
    <t>CUDERMAN</t>
  </si>
  <si>
    <t>OSNOVNA ŠOLA ANTONA TOMAŽA LINHARTA RADOVLJICA</t>
  </si>
  <si>
    <t>Zoja</t>
  </si>
  <si>
    <t>OSNOVNA ŠOLA TRŽIČ</t>
  </si>
  <si>
    <t>4. razred - dečki</t>
  </si>
  <si>
    <t>Maj</t>
  </si>
  <si>
    <t>FROLICH</t>
  </si>
  <si>
    <t>d</t>
  </si>
  <si>
    <t>SOKLIČ</t>
  </si>
  <si>
    <t>Matic</t>
  </si>
  <si>
    <t>Matevž</t>
  </si>
  <si>
    <t>BOGATAJ</t>
  </si>
  <si>
    <t>Gašper</t>
  </si>
  <si>
    <t>GROS</t>
  </si>
  <si>
    <t>Nejc</t>
  </si>
  <si>
    <t>LEPIR</t>
  </si>
  <si>
    <t>Jaka</t>
  </si>
  <si>
    <t>PROJE</t>
  </si>
  <si>
    <t>Tibor</t>
  </si>
  <si>
    <t>KOČAR</t>
  </si>
  <si>
    <t>Anže</t>
  </si>
  <si>
    <t>KOZJEK</t>
  </si>
  <si>
    <t>Veno</t>
  </si>
  <si>
    <t>BAJAZET</t>
  </si>
  <si>
    <t>Vid</t>
  </si>
  <si>
    <t>AMBROŽIČ</t>
  </si>
  <si>
    <t>Miha</t>
  </si>
  <si>
    <t>TROJAR</t>
  </si>
  <si>
    <t>2005</t>
  </si>
  <si>
    <t>Luka</t>
  </si>
  <si>
    <t>SKODLAR</t>
  </si>
  <si>
    <t>Nik</t>
  </si>
  <si>
    <t>GOMBOC</t>
  </si>
  <si>
    <t>Anej</t>
  </si>
  <si>
    <t>Domen</t>
  </si>
  <si>
    <t>TRČEK</t>
  </si>
  <si>
    <t>Urban</t>
  </si>
  <si>
    <t>Patrik</t>
  </si>
  <si>
    <t>Žiga</t>
  </si>
  <si>
    <t>Tilen</t>
  </si>
  <si>
    <t>Gaber</t>
  </si>
  <si>
    <t>Blaž</t>
  </si>
  <si>
    <t>Jakob</t>
  </si>
  <si>
    <t>OBLAK</t>
  </si>
  <si>
    <t>PRIMOŽIČ</t>
  </si>
  <si>
    <t>Ažbe</t>
  </si>
  <si>
    <t>DRAKSLER</t>
  </si>
  <si>
    <t>Aljaž</t>
  </si>
  <si>
    <t>Nace</t>
  </si>
  <si>
    <t>Ožbej</t>
  </si>
  <si>
    <t>Lenart</t>
  </si>
  <si>
    <t>Lukas</t>
  </si>
  <si>
    <t>Simon</t>
  </si>
  <si>
    <t>David</t>
  </si>
  <si>
    <t>3. razred - dečki</t>
  </si>
  <si>
    <t>Odbitki</t>
  </si>
  <si>
    <t>Peter</t>
  </si>
  <si>
    <t>KATONA</t>
  </si>
  <si>
    <t>RENER</t>
  </si>
  <si>
    <t>Črt</t>
  </si>
  <si>
    <t>ŠTIBELJ</t>
  </si>
  <si>
    <t>GRAŠIČ</t>
  </si>
  <si>
    <t>ČERNILEC</t>
  </si>
  <si>
    <t>Zazvonil</t>
  </si>
  <si>
    <t>Jaša</t>
  </si>
  <si>
    <t>OSNOVNA ŠOLA PREDOSLJE</t>
  </si>
  <si>
    <t>Urh</t>
  </si>
  <si>
    <t>ŽOS</t>
  </si>
  <si>
    <t>Jana</t>
  </si>
  <si>
    <t>Stanonik</t>
  </si>
  <si>
    <t>OSNOVNA ŠOLA GORENJA VAS</t>
  </si>
  <si>
    <t>Dominik</t>
  </si>
  <si>
    <t>HRNČIČ</t>
  </si>
  <si>
    <t>OSNOVNA ŠOLA DAVORINA JENKA CERKLJE NA GORENJSKEM</t>
  </si>
  <si>
    <t>Medej</t>
  </si>
  <si>
    <t>Mark</t>
  </si>
  <si>
    <t>AHČIN</t>
  </si>
  <si>
    <t>Lovro Gal</t>
  </si>
  <si>
    <t>JANC</t>
  </si>
  <si>
    <t>Rok</t>
  </si>
  <si>
    <t>Jure</t>
  </si>
  <si>
    <t>1. razred - dečki</t>
  </si>
  <si>
    <t>Dolžine (m)</t>
  </si>
  <si>
    <t xml:space="preserve">Letnik </t>
  </si>
  <si>
    <t>ŠTREKELJ</t>
  </si>
  <si>
    <t>PAVEC</t>
  </si>
  <si>
    <t>2009</t>
  </si>
  <si>
    <t>Jošt</t>
  </si>
  <si>
    <t>HABE</t>
  </si>
  <si>
    <t>BERDAJS</t>
  </si>
  <si>
    <t>OSNOVNA ŠOLA MEDVODE</t>
  </si>
  <si>
    <t>REMIC</t>
  </si>
  <si>
    <t>Svit</t>
  </si>
  <si>
    <t>OSNOVNA ŠOLA SIMONA JENKA KRANJ</t>
  </si>
  <si>
    <t>JURKOVIČ</t>
  </si>
  <si>
    <t>POGAČAR</t>
  </si>
  <si>
    <t>SLAPNIK</t>
  </si>
  <si>
    <t>BERGEL</t>
  </si>
  <si>
    <t>OSNOVNA ŠOLA 16. DECEMBRA MOJSTRANA</t>
  </si>
  <si>
    <t>TIM</t>
  </si>
  <si>
    <t>OŠ PREDOSLJE</t>
  </si>
  <si>
    <t>POTOČNIK</t>
  </si>
  <si>
    <t>Jan</t>
  </si>
  <si>
    <t>Tim</t>
  </si>
  <si>
    <t>ZUPANC</t>
  </si>
  <si>
    <t xml:space="preserve">Anže </t>
  </si>
  <si>
    <t>2. razred - dečki</t>
  </si>
  <si>
    <t>LAN</t>
  </si>
  <si>
    <t>BEČAN</t>
  </si>
  <si>
    <t>2008</t>
  </si>
  <si>
    <t>DOLENC</t>
  </si>
  <si>
    <t>JEREB</t>
  </si>
  <si>
    <t>Tine</t>
  </si>
  <si>
    <t>TOLAR</t>
  </si>
  <si>
    <t>OSNOVNA ŠOLA ŽELEZNIKI</t>
  </si>
  <si>
    <t>Louro</t>
  </si>
  <si>
    <t>VEHAR</t>
  </si>
  <si>
    <t>Maks</t>
  </si>
  <si>
    <t>BOŽNAR</t>
  </si>
  <si>
    <t>Mitja</t>
  </si>
  <si>
    <t>BEDENIK</t>
  </si>
  <si>
    <t>Jakob Aurel</t>
  </si>
  <si>
    <t>KOLETNIK</t>
  </si>
  <si>
    <t>TEVŽ</t>
  </si>
  <si>
    <t>POKLUKAR</t>
  </si>
  <si>
    <t>Vasja</t>
  </si>
  <si>
    <t>REPE</t>
  </si>
  <si>
    <t>Tiar</t>
  </si>
  <si>
    <t>ZALOŽNIK</t>
  </si>
  <si>
    <t>PREMRL</t>
  </si>
  <si>
    <t>Andraž</t>
  </si>
  <si>
    <t>Niklas</t>
  </si>
  <si>
    <t>Matija</t>
  </si>
  <si>
    <t>1. in 2. razred - deklice</t>
  </si>
  <si>
    <t>2009-2008</t>
  </si>
  <si>
    <t>Hanna</t>
  </si>
  <si>
    <t>Ula</t>
  </si>
  <si>
    <t>PERKO</t>
  </si>
  <si>
    <t>Maša</t>
  </si>
  <si>
    <t>LIKOZR</t>
  </si>
  <si>
    <t>GOLC</t>
  </si>
  <si>
    <t>Brina</t>
  </si>
  <si>
    <t>Mojca</t>
  </si>
  <si>
    <t>MOŽINA</t>
  </si>
  <si>
    <t>SEDEJ</t>
  </si>
  <si>
    <t>Zoja Brina</t>
  </si>
  <si>
    <t>ŽLINDRA</t>
  </si>
  <si>
    <t>Lara</t>
  </si>
  <si>
    <t xml:space="preserve">Fran </t>
  </si>
  <si>
    <t>KUKOVEC</t>
  </si>
  <si>
    <t>OŠ MiHE PINTARJA TOLEDA</t>
  </si>
  <si>
    <t>Alvaro</t>
  </si>
  <si>
    <t>REBERŠAK JEŽOVNIK</t>
  </si>
  <si>
    <t>OSNOVNA ŠOLA GUSTAVA ŠILIHA, VELENJE</t>
  </si>
  <si>
    <t>Grega</t>
  </si>
  <si>
    <t>NAVODNIK</t>
  </si>
  <si>
    <t>PURG</t>
  </si>
  <si>
    <t>OSNOVNA ŠOLA GORICA VELENJE</t>
  </si>
  <si>
    <t>ČIZMIĆ</t>
  </si>
  <si>
    <t>JURJEVEC</t>
  </si>
  <si>
    <t>OSNOVNA ŠOLA LJUBNO OB SAVINJI</t>
  </si>
  <si>
    <t>OŠ Antona Aškarca Velenje podružnična šola Pesje</t>
  </si>
  <si>
    <t>ZAJC</t>
  </si>
  <si>
    <t>Rožle</t>
  </si>
  <si>
    <t>TOMAN</t>
  </si>
  <si>
    <t>OŠ Franja Malgaja - enota Blagovna</t>
  </si>
  <si>
    <t>KLINER</t>
  </si>
  <si>
    <t>MUMLEK</t>
  </si>
  <si>
    <t>Osnovna šola Zgornja Korena</t>
  </si>
  <si>
    <t>KORELC</t>
  </si>
  <si>
    <t>GOVEK</t>
  </si>
  <si>
    <t>Leon</t>
  </si>
  <si>
    <t>BARAĆ BLAZINŠEK</t>
  </si>
  <si>
    <t>Mistral</t>
  </si>
  <si>
    <t>RANZINGER</t>
  </si>
  <si>
    <t xml:space="preserve">Emil </t>
  </si>
  <si>
    <t>Šiftar</t>
  </si>
  <si>
    <t>OŠ Spodnja Šiška, Ljubljana</t>
  </si>
  <si>
    <t>Kunc</t>
  </si>
  <si>
    <t>OŠ Rovte, Logatec</t>
  </si>
  <si>
    <t xml:space="preserve">Andraž </t>
  </si>
  <si>
    <t>Trček</t>
  </si>
  <si>
    <t xml:space="preserve">Nejc </t>
  </si>
  <si>
    <t>Podlesnik</t>
  </si>
  <si>
    <t>Walfdosrska šola Ljubljana</t>
  </si>
  <si>
    <t>Velikonja</t>
  </si>
  <si>
    <t>OŠ Otlica</t>
  </si>
  <si>
    <t xml:space="preserve">Jan </t>
  </si>
  <si>
    <t>Vidmar</t>
  </si>
  <si>
    <t xml:space="preserve">Lovro </t>
  </si>
  <si>
    <t>Kartuš Vavtar</t>
  </si>
  <si>
    <t>OŠ Mirna</t>
  </si>
  <si>
    <t xml:space="preserve">Jurij </t>
  </si>
  <si>
    <t>Kobal</t>
  </si>
  <si>
    <t>OŠ Col</t>
  </si>
  <si>
    <t xml:space="preserve">Ferenc </t>
  </si>
  <si>
    <t>Ratajec</t>
  </si>
  <si>
    <t xml:space="preserve">Nik </t>
  </si>
  <si>
    <t>Povhe Kokošinek</t>
  </si>
  <si>
    <t>DP</t>
  </si>
  <si>
    <t>KRAJŠEK</t>
  </si>
  <si>
    <t>OŠ GRIŽE</t>
  </si>
  <si>
    <t>NAPOTNIK</t>
  </si>
  <si>
    <t>STROPNIK</t>
  </si>
  <si>
    <t>Osnovna šola Karla Destovnika-Kajuha Šoštanj</t>
  </si>
  <si>
    <t>Jošt-Luka</t>
  </si>
  <si>
    <t>PAVLIČ</t>
  </si>
  <si>
    <t>OŠ Mislinja, Podružnica Dolič</t>
  </si>
  <si>
    <t>KRAMER</t>
  </si>
  <si>
    <t>Val</t>
  </si>
  <si>
    <t>TOVORNIK</t>
  </si>
  <si>
    <t>GLINŠEK</t>
  </si>
  <si>
    <t>BLAGUS</t>
  </si>
  <si>
    <t xml:space="preserve">OPREŠNIK </t>
  </si>
  <si>
    <t>Niko</t>
  </si>
  <si>
    <t>TOSTOVRŠNIK</t>
  </si>
  <si>
    <t>MLAKAR</t>
  </si>
  <si>
    <t>Rihard</t>
  </si>
  <si>
    <t>GREGORC</t>
  </si>
  <si>
    <t>Sašo</t>
  </si>
  <si>
    <t>ŠTEFANEC</t>
  </si>
  <si>
    <t>GLAVICA</t>
  </si>
  <si>
    <t>Samo</t>
  </si>
  <si>
    <t>VIDEMŠEK</t>
  </si>
  <si>
    <t xml:space="preserve">Matevž </t>
  </si>
  <si>
    <t>Hladnik</t>
  </si>
  <si>
    <t>Oš Col</t>
  </si>
  <si>
    <t xml:space="preserve">Dominik </t>
  </si>
  <si>
    <t xml:space="preserve">Rok </t>
  </si>
  <si>
    <t>Kuduz Lapajne</t>
  </si>
  <si>
    <t>OŠ Šentvid, Ljubljana</t>
  </si>
  <si>
    <t>HRASTNIK</t>
  </si>
  <si>
    <t xml:space="preserve">LESKOŠEK </t>
  </si>
  <si>
    <t>OŠ VOJNIK</t>
  </si>
  <si>
    <t xml:space="preserve">ARBEITER            </t>
  </si>
  <si>
    <t>Jon</t>
  </si>
  <si>
    <t>ZORKO KOTNIK</t>
  </si>
  <si>
    <t>OŠ ANTON AŠKARC</t>
  </si>
  <si>
    <t xml:space="preserve">GORŠEK </t>
  </si>
  <si>
    <t>OŠ GRIŽE,</t>
  </si>
  <si>
    <t>PEK</t>
  </si>
  <si>
    <t>ŠMON</t>
  </si>
  <si>
    <t>BERNJAK</t>
  </si>
  <si>
    <t>KAJTNA</t>
  </si>
  <si>
    <t>OŠ Mihe Pintarja Toleda v Velenju.</t>
  </si>
  <si>
    <t>PODLESNIK</t>
  </si>
  <si>
    <t>MEH</t>
  </si>
  <si>
    <t>Erik</t>
  </si>
  <si>
    <t>ROBNIK</t>
  </si>
  <si>
    <t>OSNOVNA ŠOLA BLAŽA ARNIČA LUČE</t>
  </si>
  <si>
    <t>Tjaž</t>
  </si>
  <si>
    <t>KLINC</t>
  </si>
  <si>
    <t>OŠ Mislinja</t>
  </si>
  <si>
    <t>Benedičič</t>
  </si>
  <si>
    <t xml:space="preserve">Gašper </t>
  </si>
  <si>
    <t>Majcen</t>
  </si>
  <si>
    <t xml:space="preserve">Blaž </t>
  </si>
  <si>
    <t>Artač</t>
  </si>
  <si>
    <t xml:space="preserve">Tim </t>
  </si>
  <si>
    <t>Kranjc</t>
  </si>
  <si>
    <t>OŠ Oskar Kovačič, Ljubljana</t>
  </si>
  <si>
    <t xml:space="preserve">Matic </t>
  </si>
  <si>
    <t>Bizjak</t>
  </si>
  <si>
    <t xml:space="preserve">Tai </t>
  </si>
  <si>
    <t>Bajec</t>
  </si>
  <si>
    <t xml:space="preserve">Enej </t>
  </si>
  <si>
    <t>Komjanc</t>
  </si>
  <si>
    <t>Ilovar</t>
  </si>
  <si>
    <t>OŠ Kašelj</t>
  </si>
  <si>
    <t xml:space="preserve">Matija </t>
  </si>
  <si>
    <t>Marn</t>
  </si>
  <si>
    <t>Klančar</t>
  </si>
  <si>
    <t xml:space="preserve">Gal </t>
  </si>
  <si>
    <t>Zidar</t>
  </si>
  <si>
    <t xml:space="preserve">Ažbe </t>
  </si>
  <si>
    <t>Zavašnik</t>
  </si>
  <si>
    <t>OŠ Dobrova</t>
  </si>
  <si>
    <t xml:space="preserve">Martin </t>
  </si>
  <si>
    <t>Povše</t>
  </si>
  <si>
    <t>OŠ Louisa Adamiča Grosuplje</t>
  </si>
  <si>
    <t xml:space="preserve">Lenart </t>
  </si>
  <si>
    <t>Anžlovar</t>
  </si>
  <si>
    <t>OŠ Višnja Gora</t>
  </si>
  <si>
    <t>Spetič</t>
  </si>
  <si>
    <t>OŠ Cerknica</t>
  </si>
  <si>
    <t>Hiti</t>
  </si>
  <si>
    <t>PAČNIK</t>
  </si>
  <si>
    <t>JELEN</t>
  </si>
  <si>
    <t>JUVAN</t>
  </si>
  <si>
    <t xml:space="preserve">Luka </t>
  </si>
  <si>
    <t>JANKOVIČ</t>
  </si>
  <si>
    <t>OŠ Polzela</t>
  </si>
  <si>
    <t>Lars</t>
  </si>
  <si>
    <t>STRMČNIK JELAŠ</t>
  </si>
  <si>
    <t>Valentin</t>
  </si>
  <si>
    <t>ŠTIGLIČ</t>
  </si>
  <si>
    <t>KOTNIK</t>
  </si>
  <si>
    <t>OSNOVNA ŠOLA LIVADA VELENJE</t>
  </si>
  <si>
    <t>Brin</t>
  </si>
  <si>
    <t>KORTNIK</t>
  </si>
  <si>
    <t>TURINEK</t>
  </si>
  <si>
    <t>DREV</t>
  </si>
  <si>
    <t>OSNOVNA ŠOLA ŠALEK VELENJE</t>
  </si>
  <si>
    <t>Borja</t>
  </si>
  <si>
    <t>Jane</t>
  </si>
  <si>
    <t>KNEZ</t>
  </si>
  <si>
    <t>Jernejčič</t>
  </si>
  <si>
    <t>Draškič</t>
  </si>
  <si>
    <t>OŠ Vič, Ljubljana</t>
  </si>
  <si>
    <t xml:space="preserve">Jakob </t>
  </si>
  <si>
    <t>Jereb</t>
  </si>
  <si>
    <t>Šebalj</t>
  </si>
  <si>
    <t>Treven</t>
  </si>
  <si>
    <t xml:space="preserve">Žiga </t>
  </si>
  <si>
    <t>Mesec</t>
  </si>
  <si>
    <t>OŠ Tabor, Logatec</t>
  </si>
  <si>
    <t xml:space="preserve">Ožbej </t>
  </si>
  <si>
    <t>Gruden</t>
  </si>
  <si>
    <t>OŠ Štruje Ajdovščina</t>
  </si>
  <si>
    <t xml:space="preserve">David </t>
  </si>
  <si>
    <t>Bratina</t>
  </si>
  <si>
    <t>Ravnikar</t>
  </si>
  <si>
    <t xml:space="preserve">Jaka </t>
  </si>
  <si>
    <t>Hazdovac</t>
  </si>
  <si>
    <t xml:space="preserve">Urh </t>
  </si>
  <si>
    <t>Grabljevec</t>
  </si>
  <si>
    <t xml:space="preserve"> Kolar Tratnik</t>
  </si>
  <si>
    <t>OŠ Miren</t>
  </si>
  <si>
    <t>Podobnik</t>
  </si>
  <si>
    <t>OŠ Veliki Gaber</t>
  </si>
  <si>
    <t>Marinko</t>
  </si>
  <si>
    <t>PIRC</t>
  </si>
  <si>
    <t>Osnovna Šole Vižmarje Brod </t>
  </si>
  <si>
    <t xml:space="preserve">Nastja </t>
  </si>
  <si>
    <t>POŠ NOVA CERKEV</t>
  </si>
  <si>
    <t>Tonja</t>
  </si>
  <si>
    <t>JURŠNIK</t>
  </si>
  <si>
    <t>Žana</t>
  </si>
  <si>
    <t xml:space="preserve">ŠIMEK OVEN        </t>
  </si>
  <si>
    <t>Janja</t>
  </si>
  <si>
    <t>VERŠEC</t>
  </si>
  <si>
    <t>Lia</t>
  </si>
  <si>
    <t>DJORDJEVIĆ</t>
  </si>
  <si>
    <t>Katja</t>
  </si>
  <si>
    <t>PODKRIŽNIK</t>
  </si>
  <si>
    <t>ROMIH</t>
  </si>
  <si>
    <t xml:space="preserve">Katjuša </t>
  </si>
  <si>
    <t>Marolt</t>
  </si>
  <si>
    <t xml:space="preserve">Monika </t>
  </si>
  <si>
    <t>Skvarča</t>
  </si>
  <si>
    <t xml:space="preserve">Urška </t>
  </si>
  <si>
    <t>Hodnik</t>
  </si>
  <si>
    <t xml:space="preserve">Lina </t>
  </si>
  <si>
    <t>Košir</t>
  </si>
  <si>
    <t xml:space="preserve">Maruša </t>
  </si>
  <si>
    <t>Jerič</t>
  </si>
  <si>
    <t xml:space="preserve">Špela </t>
  </si>
  <si>
    <t>Vrana</t>
  </si>
  <si>
    <t xml:space="preserve">Maša </t>
  </si>
  <si>
    <t>Hribar</t>
  </si>
  <si>
    <t>BASTIČ</t>
  </si>
  <si>
    <t>ZAMERNIK</t>
  </si>
  <si>
    <t>Klara</t>
  </si>
  <si>
    <t xml:space="preserve">ZAGORIČNIK      </t>
  </si>
  <si>
    <t xml:space="preserve">TRATNIK              </t>
  </si>
  <si>
    <t>Ina</t>
  </si>
  <si>
    <t>MIKLAVŽIN</t>
  </si>
  <si>
    <t>MUŽAR</t>
  </si>
  <si>
    <t>OŠ Vojnik</t>
  </si>
  <si>
    <t>Ema</t>
  </si>
  <si>
    <t>JEVŠENAK</t>
  </si>
  <si>
    <t>KLEMENČIČ</t>
  </si>
  <si>
    <t>Lea</t>
  </si>
  <si>
    <t>GRABNER</t>
  </si>
  <si>
    <t xml:space="preserve">Vita </t>
  </si>
  <si>
    <t>Turk</t>
  </si>
  <si>
    <t xml:space="preserve"> Isoski</t>
  </si>
  <si>
    <t>Walfdorska šola Ljubljana</t>
  </si>
  <si>
    <t xml:space="preserve">Naja </t>
  </si>
  <si>
    <t xml:space="preserve">Nina </t>
  </si>
  <si>
    <t>Rotar</t>
  </si>
  <si>
    <t xml:space="preserve">Karla </t>
  </si>
  <si>
    <t xml:space="preserve">Brina </t>
  </si>
  <si>
    <t xml:space="preserve">Živa </t>
  </si>
  <si>
    <t>Nose</t>
  </si>
  <si>
    <t xml:space="preserve">Alja </t>
  </si>
  <si>
    <t xml:space="preserve">Pia </t>
  </si>
  <si>
    <t>Praznik</t>
  </si>
  <si>
    <t xml:space="preserve">Eva </t>
  </si>
  <si>
    <t>Korelc</t>
  </si>
  <si>
    <t>STARE</t>
  </si>
  <si>
    <t>BAJC</t>
  </si>
  <si>
    <t>SENIČAR</t>
  </si>
  <si>
    <t>Toni</t>
  </si>
  <si>
    <t>HLEBEC</t>
  </si>
  <si>
    <t>IVNIK</t>
  </si>
  <si>
    <t>HLADIN MARKUS</t>
  </si>
  <si>
    <t>POLJANEC</t>
  </si>
  <si>
    <t>Jaš</t>
  </si>
  <si>
    <t>Arne</t>
  </si>
  <si>
    <t>Planica, 10. 3.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</si>
</sst>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rgb="FF222222"/>
      <name val="Comic Sans MS"/>
      <family val="4"/>
      <charset val="238"/>
    </font>
    <font>
      <sz val="10"/>
      <color rgb="FF222222"/>
      <name val="Calibri"/>
      <family val="2"/>
      <charset val="238"/>
    </font>
    <font>
      <sz val="10"/>
      <name val="Calibri"/>
      <family val="2"/>
      <charset val="238"/>
    </font>
    <font>
      <sz val="10"/>
      <color rgb="FF222222"/>
      <name val="Arial"/>
      <family val="2"/>
      <charset val="238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charset val="238"/>
      <scheme val="minor"/>
    </font>
    <font>
      <b/>
      <sz val="10"/>
      <color theme="1"/>
      <name val="Calibri"/>
      <charset val="238"/>
      <scheme val="minor"/>
    </font>
    <font>
      <b/>
      <sz val="11"/>
      <name val="Calibri"/>
      <charset val="238"/>
      <scheme val="minor"/>
    </font>
    <font>
      <b/>
      <sz val="11"/>
      <color rgb="FFFF0000"/>
      <name val="Calibri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4" fillId="0" borderId="0"/>
  </cellStyleXfs>
  <cellXfs count="23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6" fillId="0" borderId="0" xfId="1" applyFont="1"/>
    <xf numFmtId="0" fontId="6" fillId="0" borderId="0" xfId="1" applyFont="1" applyAlignment="1">
      <alignment wrapText="1"/>
    </xf>
    <xf numFmtId="0" fontId="0" fillId="2" borderId="4" xfId="0" applyFont="1" applyFill="1" applyBorder="1"/>
    <xf numFmtId="0" fontId="7" fillId="2" borderId="5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6" xfId="1" quotePrefix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8" fillId="0" borderId="14" xfId="2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/>
    <xf numFmtId="0" fontId="9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2" borderId="12" xfId="0" applyFont="1" applyFill="1" applyBorder="1" applyAlignment="1">
      <alignment horizontal="left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14" xfId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14" xfId="0" applyFont="1" applyBorder="1"/>
    <xf numFmtId="0" fontId="0" fillId="0" borderId="22" xfId="0" applyFont="1" applyBorder="1"/>
    <xf numFmtId="0" fontId="8" fillId="0" borderId="14" xfId="2" applyFont="1" applyFill="1" applyBorder="1" applyAlignment="1">
      <alignment horizontal="left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22" xfId="0" applyFont="1" applyFill="1" applyBorder="1"/>
    <xf numFmtId="0" fontId="10" fillId="0" borderId="28" xfId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10" fillId="0" borderId="21" xfId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Fill="1"/>
    <xf numFmtId="0" fontId="8" fillId="0" borderId="0" xfId="2" applyFont="1" applyFill="1"/>
    <xf numFmtId="0" fontId="0" fillId="0" borderId="24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12" fillId="0" borderId="14" xfId="2" applyFont="1" applyFill="1" applyBorder="1"/>
    <xf numFmtId="0" fontId="0" fillId="2" borderId="38" xfId="0" applyFont="1" applyFill="1" applyBorder="1"/>
    <xf numFmtId="0" fontId="0" fillId="2" borderId="39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/>
    <xf numFmtId="16" fontId="0" fillId="0" borderId="0" xfId="0" applyNumberFormat="1" applyFont="1"/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4" xfId="0" applyFont="1" applyFill="1" applyBorder="1" applyAlignment="1"/>
    <xf numFmtId="0" fontId="7" fillId="2" borderId="5" xfId="1" applyFont="1" applyFill="1" applyBorder="1" applyAlignment="1">
      <alignment horizontal="left"/>
    </xf>
    <xf numFmtId="0" fontId="0" fillId="0" borderId="0" xfId="0" applyFont="1" applyBorder="1"/>
    <xf numFmtId="0" fontId="13" fillId="0" borderId="26" xfId="0" applyFont="1" applyBorder="1"/>
    <xf numFmtId="0" fontId="2" fillId="3" borderId="14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horizontal="left" vertical="center" wrapText="1"/>
    </xf>
    <xf numFmtId="0" fontId="12" fillId="0" borderId="14" xfId="1" applyFont="1" applyBorder="1" applyAlignment="1">
      <alignment vertical="center"/>
    </xf>
    <xf numFmtId="0" fontId="12" fillId="0" borderId="14" xfId="1" applyFont="1" applyBorder="1" applyAlignment="1">
      <alignment vertical="center" wrapText="1"/>
    </xf>
    <xf numFmtId="0" fontId="8" fillId="0" borderId="14" xfId="3" applyFont="1" applyBorder="1" applyAlignment="1">
      <alignment horizontal="left" vertical="center"/>
    </xf>
    <xf numFmtId="0" fontId="8" fillId="0" borderId="14" xfId="3" applyFont="1" applyBorder="1" applyAlignment="1">
      <alignment horizontal="left" vertical="center" wrapText="1"/>
    </xf>
    <xf numFmtId="0" fontId="8" fillId="0" borderId="14" xfId="3" quotePrefix="1" applyFont="1" applyBorder="1" applyAlignment="1">
      <alignment horizontal="left" vertical="center" wrapText="1"/>
    </xf>
    <xf numFmtId="0" fontId="11" fillId="0" borderId="14" xfId="3" applyFont="1" applyBorder="1" applyAlignment="1">
      <alignment horizontal="left" vertical="center"/>
    </xf>
    <xf numFmtId="0" fontId="11" fillId="0" borderId="14" xfId="3" applyFont="1" applyBorder="1" applyAlignment="1">
      <alignment horizontal="left" vertical="center" wrapText="1"/>
    </xf>
    <xf numFmtId="0" fontId="12" fillId="0" borderId="14" xfId="1" quotePrefix="1" applyFont="1" applyBorder="1" applyAlignment="1">
      <alignment horizontal="left" vertical="center" wrapText="1"/>
    </xf>
    <xf numFmtId="0" fontId="1" fillId="0" borderId="14" xfId="3" applyFont="1" applyBorder="1" applyAlignment="1">
      <alignment vertical="center"/>
    </xf>
    <xf numFmtId="0" fontId="19" fillId="0" borderId="14" xfId="3" applyFont="1" applyBorder="1"/>
    <xf numFmtId="0" fontId="19" fillId="0" borderId="14" xfId="3" applyFont="1" applyBorder="1" applyAlignment="1">
      <alignment vertical="center" wrapText="1"/>
    </xf>
    <xf numFmtId="0" fontId="8" fillId="0" borderId="14" xfId="2" applyFon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8" fillId="0" borderId="14" xfId="3" applyFont="1" applyBorder="1" applyAlignment="1">
      <alignment horizontal="left" vertical="center"/>
    </xf>
    <xf numFmtId="0" fontId="12" fillId="3" borderId="14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horizontal="left" vertical="center" wrapText="1"/>
    </xf>
    <xf numFmtId="0" fontId="12" fillId="3" borderId="14" xfId="3" applyFont="1" applyFill="1" applyBorder="1" applyAlignment="1">
      <alignment horizontal="left" vertical="center" wrapText="1"/>
    </xf>
    <xf numFmtId="0" fontId="12" fillId="3" borderId="14" xfId="1" quotePrefix="1" applyFont="1" applyFill="1" applyBorder="1" applyAlignment="1">
      <alignment horizontal="left" vertical="center" wrapText="1"/>
    </xf>
    <xf numFmtId="0" fontId="12" fillId="0" borderId="14" xfId="1" applyFont="1" applyFill="1" applyBorder="1" applyAlignment="1">
      <alignment horizontal="left" vertical="center"/>
    </xf>
    <xf numFmtId="0" fontId="17" fillId="0" borderId="14" xfId="3" applyFont="1" applyBorder="1" applyAlignment="1">
      <alignment vertical="center" wrapText="1"/>
    </xf>
    <xf numFmtId="0" fontId="17" fillId="0" borderId="14" xfId="3" applyFont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2" fillId="3" borderId="14" xfId="1" quotePrefix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left" vertical="center" wrapText="1"/>
    </xf>
    <xf numFmtId="0" fontId="17" fillId="0" borderId="14" xfId="3" applyFont="1" applyBorder="1" applyAlignment="1">
      <alignment horizontal="left" vertical="center" wrapText="1"/>
    </xf>
    <xf numFmtId="0" fontId="12" fillId="0" borderId="14" xfId="1" applyFont="1" applyFill="1" applyBorder="1" applyAlignment="1">
      <alignment horizontal="left" vertical="center" wrapText="1"/>
    </xf>
    <xf numFmtId="0" fontId="17" fillId="0" borderId="14" xfId="3" applyFont="1" applyBorder="1"/>
    <xf numFmtId="0" fontId="18" fillId="3" borderId="14" xfId="1" applyFont="1" applyFill="1" applyBorder="1" applyAlignment="1">
      <alignment horizontal="center" vertical="center" wrapText="1"/>
    </xf>
    <xf numFmtId="0" fontId="8" fillId="0" borderId="14" xfId="3" applyFont="1" applyBorder="1" applyAlignment="1">
      <alignment vertical="center"/>
    </xf>
    <xf numFmtId="0" fontId="8" fillId="0" borderId="14" xfId="3" applyFont="1" applyBorder="1" applyAlignment="1">
      <alignment vertical="center" wrapText="1"/>
    </xf>
    <xf numFmtId="0" fontId="12" fillId="3" borderId="14" xfId="0" applyFont="1" applyFill="1" applyBorder="1" applyAlignment="1">
      <alignment horizontal="left" vertical="center"/>
    </xf>
    <xf numFmtId="0" fontId="12" fillId="3" borderId="14" xfId="0" quotePrefix="1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8" fillId="3" borderId="14" xfId="0" quotePrefix="1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7" fillId="0" borderId="14" xfId="0" applyFont="1" applyBorder="1" applyAlignment="1">
      <alignment horizontal="justify" vertical="center" wrapText="1"/>
    </xf>
    <xf numFmtId="0" fontId="12" fillId="3" borderId="14" xfId="0" quotePrefix="1" applyFont="1" applyFill="1" applyBorder="1" applyAlignment="1">
      <alignment horizontal="center" vertical="center"/>
    </xf>
    <xf numFmtId="0" fontId="12" fillId="3" borderId="14" xfId="0" quotePrefix="1" applyFont="1" applyFill="1" applyBorder="1" applyAlignment="1">
      <alignment horizontal="left" vertical="center" wrapText="1"/>
    </xf>
    <xf numFmtId="0" fontId="0" fillId="2" borderId="37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3" applyFont="1" applyFill="1" applyBorder="1" applyAlignment="1">
      <alignment horizontal="center"/>
    </xf>
    <xf numFmtId="0" fontId="2" fillId="4" borderId="14" xfId="3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14" xfId="3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0" borderId="40" xfId="0" applyFont="1" applyBorder="1"/>
    <xf numFmtId="0" fontId="20" fillId="4" borderId="1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1" fillId="0" borderId="14" xfId="2" applyFont="1" applyFill="1" applyBorder="1"/>
    <xf numFmtId="0" fontId="8" fillId="0" borderId="47" xfId="2" applyFont="1" applyFill="1" applyBorder="1"/>
    <xf numFmtId="0" fontId="21" fillId="0" borderId="14" xfId="2" applyFont="1" applyFill="1" applyBorder="1" applyAlignment="1">
      <alignment horizontal="center"/>
    </xf>
    <xf numFmtId="0" fontId="8" fillId="0" borderId="47" xfId="2" applyFont="1" applyFill="1" applyBorder="1" applyAlignment="1">
      <alignment horizontal="center"/>
    </xf>
    <xf numFmtId="0" fontId="22" fillId="0" borderId="21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3" fillId="0" borderId="14" xfId="0" applyFont="1" applyBorder="1"/>
    <xf numFmtId="0" fontId="0" fillId="0" borderId="33" xfId="0" applyFont="1" applyBorder="1"/>
    <xf numFmtId="0" fontId="23" fillId="0" borderId="22" xfId="0" applyFont="1" applyBorder="1"/>
    <xf numFmtId="0" fontId="23" fillId="0" borderId="1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5" fillId="6" borderId="14" xfId="2" applyFont="1" applyFill="1" applyBorder="1"/>
    <xf numFmtId="0" fontId="25" fillId="6" borderId="14" xfId="2" applyFont="1" applyFill="1" applyBorder="1" applyAlignment="1">
      <alignment horizontal="center"/>
    </xf>
    <xf numFmtId="0" fontId="26" fillId="6" borderId="14" xfId="1" applyFont="1" applyFill="1" applyBorder="1" applyAlignment="1">
      <alignment horizontal="center" vertical="center"/>
    </xf>
    <xf numFmtId="0" fontId="26" fillId="6" borderId="13" xfId="1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vertical="center"/>
    </xf>
    <xf numFmtId="0" fontId="24" fillId="6" borderId="14" xfId="0" applyFont="1" applyFill="1" applyBorder="1" applyAlignment="1">
      <alignment vertical="center"/>
    </xf>
    <xf numFmtId="0" fontId="24" fillId="6" borderId="17" xfId="0" applyFont="1" applyFill="1" applyBorder="1" applyAlignment="1">
      <alignment vertical="center"/>
    </xf>
    <xf numFmtId="0" fontId="24" fillId="6" borderId="22" xfId="0" applyFont="1" applyFill="1" applyBorder="1" applyAlignment="1">
      <alignment vertical="center"/>
    </xf>
    <xf numFmtId="0" fontId="24" fillId="6" borderId="21" xfId="0" applyFont="1" applyFill="1" applyBorder="1" applyAlignment="1">
      <alignment vertical="center"/>
    </xf>
    <xf numFmtId="0" fontId="24" fillId="6" borderId="24" xfId="0" applyFont="1" applyFill="1" applyBorder="1" applyAlignment="1">
      <alignment vertical="center"/>
    </xf>
    <xf numFmtId="0" fontId="24" fillId="6" borderId="26" xfId="0" applyFont="1" applyFill="1" applyBorder="1" applyAlignment="1">
      <alignment vertical="center" wrapText="1"/>
    </xf>
    <xf numFmtId="0" fontId="27" fillId="6" borderId="26" xfId="0" applyFont="1" applyFill="1" applyBorder="1" applyAlignment="1">
      <alignment vertical="center"/>
    </xf>
    <xf numFmtId="0" fontId="24" fillId="6" borderId="0" xfId="0" applyFont="1" applyFill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4">
    <cellStyle name="Navadno" xfId="0" builtinId="0"/>
    <cellStyle name="Navadno 2" xfId="1"/>
    <cellStyle name="Navadno 3" xfId="2"/>
    <cellStyle name="Normal 2" xfId="3"/>
  </cellStyles>
  <dxfs count="14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auto="1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auto="1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alignment horizontal="general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25" displayName="Tabela25" ref="A5:W45" totalsRowShown="0" tableBorderDxfId="143">
  <autoFilter ref="A5:W45"/>
  <sortState ref="A6:W45">
    <sortCondition descending="1" ref="V5:V45"/>
  </sortState>
  <tableColumns count="23">
    <tableColumn id="1" name="Št." dataDxfId="142"/>
    <tableColumn id="2" name="priimek" dataDxfId="141" dataCellStyle="Navadno 3"/>
    <tableColumn id="3" name="ime" dataDxfId="140" dataCellStyle="Navadno 3"/>
    <tableColumn id="4" name="Letnik " dataDxfId="139" dataCellStyle="Navadno 3"/>
    <tableColumn id="5" name="Osnovna šola" dataDxfId="138" dataCellStyle="Navadno 3"/>
    <tableColumn id="6" name="R" dataDxfId="137" dataCellStyle="Navadno 2"/>
    <tableColumn id="7" name="REGIJA" dataDxfId="136" dataCellStyle="Navadno 2"/>
    <tableColumn id="8" name="KOM" dataDxfId="135"/>
    <tableColumn id="9" name="dde" dataDxfId="134"/>
    <tableColumn id="10" name="1." dataDxfId="133"/>
    <tableColumn id="11" name="2." dataDxfId="132"/>
    <tableColumn id="12" name="3." dataDxfId="131"/>
    <tableColumn id="13" name="1.2" dataDxfId="130"/>
    <tableColumn id="14" name="2.3" dataDxfId="129"/>
    <tableColumn id="15" name="3.4" dataDxfId="128"/>
    <tableColumn id="16" name="1.5" dataDxfId="127">
      <calculatedColumnFormula>J6*$G$3-M6</calculatedColumnFormula>
    </tableColumn>
    <tableColumn id="17" name="2.6" dataDxfId="126">
      <calculatedColumnFormula>K6*$G$3-N6</calculatedColumnFormula>
    </tableColumn>
    <tableColumn id="18" name="3.7" dataDxfId="125">
      <calculatedColumnFormula>L6*$G$3-O6</calculatedColumnFormula>
    </tableColumn>
    <tableColumn id="19" name="1.bojši" dataDxfId="124">
      <calculatedColumnFormula>MAX(P6:R6)</calculatedColumnFormula>
    </tableColumn>
    <tableColumn id="20" name="2.bojši" dataDxfId="123">
      <calculatedColumnFormula>LARGE(P6:R6,2)</calculatedColumnFormula>
    </tableColumn>
    <tableColumn id="21" name="3.bojši" dataDxfId="122">
      <calculatedColumnFormula>LARGE(Q6:S6,2)</calculatedColumnFormula>
    </tableColumn>
    <tableColumn id="22" name="Skupaj točk" dataDxfId="121">
      <calculatedColumnFormula>S6+T6</calculatedColumnFormula>
    </tableColumn>
    <tableColumn id="23" name="Mesto" dataDxfId="1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ela36" displayName="Tabela36" ref="A5:W45" totalsRowShown="0" tableBorderDxfId="119">
  <autoFilter ref="A5:W45"/>
  <sortState ref="A6:W45">
    <sortCondition descending="1" ref="V5:V45"/>
  </sortState>
  <tableColumns count="23">
    <tableColumn id="1" name="Št." dataDxfId="118"/>
    <tableColumn id="2" name="priimek" dataDxfId="117" dataCellStyle="Navadno 3"/>
    <tableColumn id="3" name="ime" dataDxfId="116" dataCellStyle="Navadno 3"/>
    <tableColumn id="4" name="Letnik" dataDxfId="115"/>
    <tableColumn id="5" name="Osnovna šola" dataDxfId="114"/>
    <tableColumn id="6" name="R" dataDxfId="113" dataCellStyle="Navadno 2"/>
    <tableColumn id="7" name="REGIJA" dataDxfId="112" dataCellStyle="Navadno 2"/>
    <tableColumn id="8" name="KOM" dataDxfId="111"/>
    <tableColumn id="9" name="dde" dataDxfId="110"/>
    <tableColumn id="10" name="1." dataDxfId="109"/>
    <tableColumn id="11" name="2." dataDxfId="108"/>
    <tableColumn id="12" name="3." dataDxfId="107"/>
    <tableColumn id="13" name="1.2" dataDxfId="106"/>
    <tableColumn id="14" name="2.3" dataDxfId="105"/>
    <tableColumn id="15" name="3.4" dataDxfId="104"/>
    <tableColumn id="16" name="1.5" dataDxfId="103">
      <calculatedColumnFormula>J6*$G$3-M6</calculatedColumnFormula>
    </tableColumn>
    <tableColumn id="17" name="2.6" dataDxfId="102">
      <calculatedColumnFormula>K6*$G$3-N6</calculatedColumnFormula>
    </tableColumn>
    <tableColumn id="18" name="3.7" dataDxfId="101">
      <calculatedColumnFormula>L6*$G$3-O6</calculatedColumnFormula>
    </tableColumn>
    <tableColumn id="19" name="1.bojši" dataDxfId="100">
      <calculatedColumnFormula>MAX(P6:R6)</calculatedColumnFormula>
    </tableColumn>
    <tableColumn id="20" name="2.bojši" dataDxfId="99">
      <calculatedColumnFormula>LARGE(P6:R6,2)</calculatedColumnFormula>
    </tableColumn>
    <tableColumn id="21" name="3.bojši" dataDxfId="98">
      <calculatedColumnFormula>LARGE(P6:R6,3)</calculatedColumnFormula>
    </tableColumn>
    <tableColumn id="22" name="Skupaj točk" dataDxfId="97">
      <calculatedColumnFormula>S6+T6</calculatedColumnFormula>
    </tableColumn>
    <tableColumn id="23" name="Mesto" dataDxfId="9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2" displayName="Tabela2" ref="A5:W54" totalsRowShown="0" tableBorderDxfId="95">
  <autoFilter ref="A5:W54"/>
  <sortState ref="A6:W54">
    <sortCondition descending="1" ref="V5:V54"/>
  </sortState>
  <tableColumns count="23">
    <tableColumn id="1" name="Št." dataDxfId="94"/>
    <tableColumn id="2" name="priimek" dataDxfId="93" dataCellStyle="Navadno 3"/>
    <tableColumn id="3" name="ime" dataDxfId="92" dataCellStyle="Navadno 3"/>
    <tableColumn id="4" name="Letnik" dataDxfId="91" dataCellStyle="Navadno 3"/>
    <tableColumn id="5" name="Osnovna šola" dataDxfId="90" dataCellStyle="Navadno 3"/>
    <tableColumn id="6" name="R" dataDxfId="89" dataCellStyle="Navadno 2"/>
    <tableColumn id="7" name="REGIJA" dataDxfId="88" dataCellStyle="Navadno 2"/>
    <tableColumn id="8" name="KOM" dataDxfId="87"/>
    <tableColumn id="9" name="dde" dataDxfId="86"/>
    <tableColumn id="10" name="1." dataDxfId="85"/>
    <tableColumn id="11" name="2." dataDxfId="84"/>
    <tableColumn id="12" name="3." dataDxfId="83"/>
    <tableColumn id="13" name="1.2" dataDxfId="82"/>
    <tableColumn id="14" name="2.3" dataDxfId="81"/>
    <tableColumn id="15" name="3.4" dataDxfId="80"/>
    <tableColumn id="16" name="1.5" dataDxfId="79">
      <calculatedColumnFormula>J6*$G$3-M6</calculatedColumnFormula>
    </tableColumn>
    <tableColumn id="17" name="2.6" dataDxfId="78">
      <calculatedColumnFormula>K6*$G$3-N6</calculatedColumnFormula>
    </tableColumn>
    <tableColumn id="18" name="3.7" dataDxfId="77">
      <calculatedColumnFormula>L6*$G$3-O6</calculatedColumnFormula>
    </tableColumn>
    <tableColumn id="19" name="1.bojši" dataDxfId="76">
      <calculatedColumnFormula>MAX(P6:R6)</calculatedColumnFormula>
    </tableColumn>
    <tableColumn id="20" name="2.bojši" dataDxfId="75">
      <calculatedColumnFormula>LARGE(P6:R6,2)</calculatedColumnFormula>
    </tableColumn>
    <tableColumn id="21" name="3.bojši" dataDxfId="74">
      <calculatedColumnFormula>LARGE(P6:R6,3)</calculatedColumnFormula>
    </tableColumn>
    <tableColumn id="22" name="Skupaj točk" dataDxfId="73">
      <calculatedColumnFormula>S6+T6</calculatedColumnFormula>
    </tableColumn>
    <tableColumn id="23" name="Mesto" dataDxfId="7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" name="Tabela3" displayName="Tabela3" ref="A4:W64" totalsRowShown="0" tableBorderDxfId="71">
  <autoFilter ref="A4:W64"/>
  <sortState ref="A5:W64">
    <sortCondition descending="1" ref="V4:V64"/>
  </sortState>
  <tableColumns count="23">
    <tableColumn id="1" name="Št." dataDxfId="70"/>
    <tableColumn id="2" name="priimek" dataDxfId="69" dataCellStyle="Navadno 3"/>
    <tableColumn id="3" name="ime" dataDxfId="68" dataCellStyle="Navadno 3"/>
    <tableColumn id="4" name="Letnik" dataDxfId="67" dataCellStyle="Navadno 3"/>
    <tableColumn id="5" name="Osnovna šola" dataDxfId="66" dataCellStyle="Navadno 3"/>
    <tableColumn id="6" name="R" dataDxfId="65" dataCellStyle="Navadno 2"/>
    <tableColumn id="7" name="REGIJA" dataDxfId="64" dataCellStyle="Navadno 2"/>
    <tableColumn id="8" name="KOM" dataDxfId="63"/>
    <tableColumn id="9" name="dde" dataDxfId="62"/>
    <tableColumn id="10" name="1." dataDxfId="61"/>
    <tableColumn id="11" name="2." dataDxfId="60"/>
    <tableColumn id="12" name="3." dataDxfId="59"/>
    <tableColumn id="13" name="1.2" dataDxfId="58"/>
    <tableColumn id="14" name="2.3" dataDxfId="57"/>
    <tableColumn id="15" name="3.4" dataDxfId="56"/>
    <tableColumn id="16" name="1.5" dataDxfId="55">
      <calculatedColumnFormula>J5*$G$3-M5</calculatedColumnFormula>
    </tableColumn>
    <tableColumn id="17" name="2.6" dataDxfId="54">
      <calculatedColumnFormula>K5*$G$3-N5</calculatedColumnFormula>
    </tableColumn>
    <tableColumn id="18" name="3.7" dataDxfId="53">
      <calculatedColumnFormula>L5*$G$3-O5</calculatedColumnFormula>
    </tableColumn>
    <tableColumn id="19" name="1.bojši" dataDxfId="52">
      <calculatedColumnFormula>MAX(P5:R5)</calculatedColumnFormula>
    </tableColumn>
    <tableColumn id="20" name="2.bojši" dataDxfId="51">
      <calculatedColumnFormula>LARGE(P5:R5,2)</calculatedColumnFormula>
    </tableColumn>
    <tableColumn id="21" name="3.bojši" dataDxfId="50">
      <calculatedColumnFormula>LARGE(Q5:S5,2)</calculatedColumnFormula>
    </tableColumn>
    <tableColumn id="22" name="Skupaj točk" dataDxfId="49">
      <calculatedColumnFormula>S5+T5</calculatedColumnFormula>
    </tableColumn>
    <tableColumn id="23" name="Mesto" dataDxfId="4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ela1" displayName="Tabela1" ref="A5:W44" totalsRowShown="0" tableBorderDxfId="47">
  <autoFilter ref="A5:W44"/>
  <sortState ref="A6:W44">
    <sortCondition descending="1" ref="V5:V44"/>
  </sortState>
  <tableColumns count="23">
    <tableColumn id="1" name="Št." dataDxfId="46"/>
    <tableColumn id="2" name="priimek" dataDxfId="45" dataCellStyle="Navadno 3"/>
    <tableColumn id="3" name="ime" dataDxfId="44" dataCellStyle="Navadno 3"/>
    <tableColumn id="4" name="Letnik" dataDxfId="43" dataCellStyle="Navadno 3"/>
    <tableColumn id="5" name="Osnovna šola" dataDxfId="42" dataCellStyle="Navadno 3"/>
    <tableColumn id="6" name="R" dataDxfId="41"/>
    <tableColumn id="7" name="REGIJA" dataDxfId="40"/>
    <tableColumn id="8" name="KOM" dataDxfId="39"/>
    <tableColumn id="9" name="dde" dataDxfId="38"/>
    <tableColumn id="10" name="1." dataDxfId="37"/>
    <tableColumn id="11" name="2." dataDxfId="36"/>
    <tableColumn id="12" name="3." dataDxfId="35"/>
    <tableColumn id="13" name="1.2" dataDxfId="34"/>
    <tableColumn id="14" name="2.3" dataDxfId="33"/>
    <tableColumn id="15" name="3.4" dataDxfId="32"/>
    <tableColumn id="16" name="1.5" dataDxfId="31">
      <calculatedColumnFormula>J6*$G$3-M6</calculatedColumnFormula>
    </tableColumn>
    <tableColumn id="17" name="2.6" dataDxfId="30">
      <calculatedColumnFormula>K6*$G$3-N6</calculatedColumnFormula>
    </tableColumn>
    <tableColumn id="18" name="3.7" dataDxfId="29">
      <calculatedColumnFormula>L6*$G$3-O6</calculatedColumnFormula>
    </tableColumn>
    <tableColumn id="19" name="1.bojši" dataDxfId="28">
      <calculatedColumnFormula>MAX(P6:R6)</calculatedColumnFormula>
    </tableColumn>
    <tableColumn id="20" name="2.bojši" dataDxfId="27">
      <calculatedColumnFormula>LARGE(P6:R6,2)</calculatedColumnFormula>
    </tableColumn>
    <tableColumn id="21" name="3.bojši" dataDxfId="26">
      <calculatedColumnFormula>LARGE(P6:R6,3)</calculatedColumnFormula>
    </tableColumn>
    <tableColumn id="22" name="Skupaj točk" dataDxfId="25">
      <calculatedColumnFormula>S6+T6</calculatedColumnFormula>
    </tableColumn>
    <tableColumn id="23" name="Mesto" dataDxfId="2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" name="Tabela4" displayName="Tabela4" ref="A5:W44" totalsRowShown="0" tableBorderDxfId="23">
  <autoFilter ref="A5:W44"/>
  <sortState ref="A6:W44">
    <sortCondition descending="1" ref="V5:V44"/>
  </sortState>
  <tableColumns count="23">
    <tableColumn id="1" name="Št." dataDxfId="22"/>
    <tableColumn id="2" name="priimek" dataDxfId="21" dataCellStyle="Navadno 3"/>
    <tableColumn id="3" name="ime" dataDxfId="20" dataCellStyle="Navadno 3"/>
    <tableColumn id="4" name="Letnik" dataDxfId="19" dataCellStyle="Navadno 3"/>
    <tableColumn id="5" name="Osnovna šola" dataDxfId="18" dataCellStyle="Navadno 3"/>
    <tableColumn id="6" name="R" dataDxfId="17"/>
    <tableColumn id="7" name="REGIJA" dataDxfId="16"/>
    <tableColumn id="8" name="KOM" dataDxfId="15"/>
    <tableColumn id="9" name="dde" dataDxfId="14"/>
    <tableColumn id="10" name="1." dataDxfId="13"/>
    <tableColumn id="11" name="2." dataDxfId="12"/>
    <tableColumn id="12" name="3." dataDxfId="11"/>
    <tableColumn id="13" name="1.2" dataDxfId="10"/>
    <tableColumn id="14" name="2.3" dataDxfId="9"/>
    <tableColumn id="15" name="3.4" dataDxfId="8"/>
    <tableColumn id="16" name="1.5" dataDxfId="7">
      <calculatedColumnFormula>J6*$G$3-M6</calculatedColumnFormula>
    </tableColumn>
    <tableColumn id="17" name="2.6" dataDxfId="6">
      <calculatedColumnFormula>K6*$G$3-N6</calculatedColumnFormula>
    </tableColumn>
    <tableColumn id="18" name="3.7" dataDxfId="5">
      <calculatedColumnFormula>L6*$G$3-O6</calculatedColumnFormula>
    </tableColumn>
    <tableColumn id="19" name="1.bojši" dataDxfId="4">
      <calculatedColumnFormula>MAX(P6:R6)</calculatedColumnFormula>
    </tableColumn>
    <tableColumn id="20" name="2.bojši" dataDxfId="3">
      <calculatedColumnFormula>LARGE(P6:R6,2)</calculatedColumnFormula>
    </tableColumn>
    <tableColumn id="21" name="3.bojši" dataDxfId="2">
      <calculatedColumnFormula>LARGE(P6:R6,3)</calculatedColumnFormula>
    </tableColumn>
    <tableColumn id="22" name="Skupaj točk" dataDxfId="1">
      <calculatedColumnFormula>S6+T6</calculatedColumnFormula>
    </tableColumn>
    <tableColumn id="23" name="Mest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workbookViewId="0">
      <selection activeCell="L2" sqref="L2:T2"/>
    </sheetView>
  </sheetViews>
  <sheetFormatPr defaultColWidth="9.125" defaultRowHeight="14.25"/>
  <cols>
    <col min="1" max="1" width="5.375" style="1" customWidth="1"/>
    <col min="2" max="2" width="6.875" style="1" customWidth="1"/>
    <col min="3" max="3" width="23.125" style="1" customWidth="1"/>
    <col min="4" max="4" width="5.375" style="1" customWidth="1"/>
    <col min="5" max="5" width="53.375" style="2" customWidth="1"/>
    <col min="6" max="6" width="3.625" style="1" customWidth="1"/>
    <col min="7" max="7" width="4.875" style="1" customWidth="1"/>
    <col min="8" max="8" width="5.25" style="1" hidden="1" customWidth="1"/>
    <col min="9" max="9" width="4.375" style="1" hidden="1" customWidth="1"/>
    <col min="10" max="12" width="5" style="1" bestFit="1" customWidth="1"/>
    <col min="13" max="13" width="3.875" style="1" customWidth="1"/>
    <col min="14" max="14" width="2.875" style="1" customWidth="1"/>
    <col min="15" max="15" width="3.75" style="1" customWidth="1"/>
    <col min="16" max="18" width="5.75" style="1" customWidth="1"/>
    <col min="19" max="19" width="6" style="1" customWidth="1"/>
    <col min="20" max="20" width="7.25" style="1" customWidth="1"/>
    <col min="21" max="21" width="7" style="1" customWidth="1"/>
    <col min="22" max="22" width="8.625" style="2" customWidth="1"/>
    <col min="23" max="23" width="6.375" style="1" customWidth="1"/>
    <col min="24" max="16384" width="9.125" style="1"/>
  </cols>
  <sheetData>
    <row r="1" spans="1:23">
      <c r="E1" s="2" t="s">
        <v>0</v>
      </c>
      <c r="G1" s="1">
        <v>3</v>
      </c>
      <c r="J1" s="222" t="s">
        <v>1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5.75">
      <c r="A2" s="223" t="s">
        <v>2</v>
      </c>
      <c r="B2" s="223"/>
      <c r="C2" s="223"/>
      <c r="D2" s="223"/>
      <c r="E2" s="2" t="s">
        <v>3</v>
      </c>
      <c r="G2" s="1">
        <v>5</v>
      </c>
      <c r="J2" s="3"/>
      <c r="K2" s="3"/>
      <c r="L2" s="224" t="s">
        <v>480</v>
      </c>
      <c r="M2" s="225"/>
      <c r="N2" s="225"/>
      <c r="O2" s="225"/>
      <c r="P2" s="225"/>
      <c r="Q2" s="225"/>
      <c r="R2" s="225"/>
      <c r="S2" s="225"/>
      <c r="T2" s="225"/>
      <c r="U2" s="4"/>
      <c r="V2" s="5"/>
    </row>
    <row r="3" spans="1:23" ht="15.75" thickBot="1">
      <c r="A3" s="223" t="s">
        <v>161</v>
      </c>
      <c r="B3" s="223"/>
      <c r="C3" s="223"/>
      <c r="D3" s="223"/>
      <c r="E3" s="2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1">
        <v>2009</v>
      </c>
      <c r="J4" s="226" t="s">
        <v>162</v>
      </c>
      <c r="K4" s="227"/>
      <c r="L4" s="228"/>
      <c r="M4" s="226" t="s">
        <v>8</v>
      </c>
      <c r="N4" s="227"/>
      <c r="O4" s="228"/>
      <c r="P4" s="226" t="s">
        <v>9</v>
      </c>
      <c r="Q4" s="227"/>
      <c r="R4" s="228"/>
      <c r="T4" s="4"/>
      <c r="U4" s="4"/>
      <c r="V4" s="5"/>
    </row>
    <row r="5" spans="1:23" ht="30.75" thickBot="1">
      <c r="A5" s="6" t="s">
        <v>10</v>
      </c>
      <c r="B5" s="7" t="s">
        <v>11</v>
      </c>
      <c r="C5" s="7" t="s">
        <v>12</v>
      </c>
      <c r="D5" s="8" t="s">
        <v>163</v>
      </c>
      <c r="E5" s="7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24" t="s">
        <v>22</v>
      </c>
      <c r="N5" s="14" t="s">
        <v>23</v>
      </c>
      <c r="O5" s="14" t="s">
        <v>24</v>
      </c>
      <c r="P5" s="8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18" t="s">
        <v>32</v>
      </c>
    </row>
    <row r="6" spans="1:23" ht="15">
      <c r="A6" s="167">
        <v>37</v>
      </c>
      <c r="B6" s="20" t="s">
        <v>179</v>
      </c>
      <c r="C6" s="20" t="s">
        <v>80</v>
      </c>
      <c r="D6" s="122" t="s">
        <v>166</v>
      </c>
      <c r="E6" s="20" t="s">
        <v>180</v>
      </c>
      <c r="F6" s="129">
        <v>1</v>
      </c>
      <c r="G6" s="46" t="s">
        <v>279</v>
      </c>
      <c r="H6" s="47">
        <v>1</v>
      </c>
      <c r="I6" s="48" t="s">
        <v>87</v>
      </c>
      <c r="J6" s="24">
        <v>5.5</v>
      </c>
      <c r="K6" s="25">
        <v>5.25</v>
      </c>
      <c r="L6" s="26">
        <v>6</v>
      </c>
      <c r="M6" s="125"/>
      <c r="N6" s="28"/>
      <c r="O6" s="29"/>
      <c r="P6" s="30">
        <f t="shared" ref="P6:P45" si="0">J6*$G$3-M6</f>
        <v>33</v>
      </c>
      <c r="Q6" s="30">
        <f t="shared" ref="Q6:Q45" si="1">K6*$G$3-N6</f>
        <v>31.5</v>
      </c>
      <c r="R6" s="29">
        <f t="shared" ref="R6:R45" si="2">L6*$G$3-O6</f>
        <v>36</v>
      </c>
      <c r="S6" s="30">
        <f t="shared" ref="S6:S45" si="3">MAX(P6:R6)</f>
        <v>36</v>
      </c>
      <c r="T6" s="26">
        <f t="shared" ref="T6:U8" si="4">LARGE(P6:R6,2)</f>
        <v>33</v>
      </c>
      <c r="U6" s="26">
        <f t="shared" si="4"/>
        <v>36</v>
      </c>
      <c r="V6" s="49">
        <f t="shared" ref="V6:V45" si="5">S6+T6</f>
        <v>69</v>
      </c>
      <c r="W6" s="34">
        <v>1</v>
      </c>
    </row>
    <row r="7" spans="1:23" ht="15">
      <c r="A7" s="167">
        <v>23</v>
      </c>
      <c r="B7" s="20" t="s">
        <v>167</v>
      </c>
      <c r="C7" s="20" t="s">
        <v>88</v>
      </c>
      <c r="D7" s="122" t="s">
        <v>166</v>
      </c>
      <c r="E7" s="20" t="s">
        <v>83</v>
      </c>
      <c r="F7" s="76">
        <v>1</v>
      </c>
      <c r="G7" s="106" t="s">
        <v>279</v>
      </c>
      <c r="H7" s="47">
        <v>1</v>
      </c>
      <c r="I7" s="48" t="s">
        <v>87</v>
      </c>
      <c r="J7" s="24">
        <v>5</v>
      </c>
      <c r="K7" s="25">
        <v>5.5</v>
      </c>
      <c r="L7" s="26">
        <v>5.5</v>
      </c>
      <c r="M7" s="83"/>
      <c r="N7" s="25"/>
      <c r="O7" s="31"/>
      <c r="P7" s="30">
        <f>J7*$G$3-M7</f>
        <v>30</v>
      </c>
      <c r="Q7" s="30">
        <f>K7*$G$3-N7</f>
        <v>33</v>
      </c>
      <c r="R7" s="31">
        <f>L7*$G$3-O7</f>
        <v>33</v>
      </c>
      <c r="S7" s="30">
        <f>MAX(P7:R7)</f>
        <v>33</v>
      </c>
      <c r="T7" s="26">
        <f>LARGE(P7:R7,2)</f>
        <v>33</v>
      </c>
      <c r="U7" s="26">
        <f>LARGE(Q7:S7,2)</f>
        <v>33</v>
      </c>
      <c r="V7" s="49">
        <f>S7+T7</f>
        <v>66</v>
      </c>
      <c r="W7" s="37">
        <v>2</v>
      </c>
    </row>
    <row r="8" spans="1:23" ht="15">
      <c r="A8" s="167">
        <v>21</v>
      </c>
      <c r="B8" s="20" t="s">
        <v>96</v>
      </c>
      <c r="C8" s="20" t="s">
        <v>169</v>
      </c>
      <c r="D8" s="122" t="s">
        <v>166</v>
      </c>
      <c r="E8" s="20" t="s">
        <v>170</v>
      </c>
      <c r="F8" s="76">
        <v>1</v>
      </c>
      <c r="G8" s="106" t="s">
        <v>279</v>
      </c>
      <c r="H8" s="47">
        <v>1</v>
      </c>
      <c r="I8" s="48" t="s">
        <v>87</v>
      </c>
      <c r="J8" s="24">
        <v>5.75</v>
      </c>
      <c r="K8" s="25">
        <v>4.5</v>
      </c>
      <c r="L8" s="26">
        <v>5.25</v>
      </c>
      <c r="M8" s="83"/>
      <c r="N8" s="25"/>
      <c r="O8" s="31"/>
      <c r="P8" s="30">
        <f t="shared" si="0"/>
        <v>34.5</v>
      </c>
      <c r="Q8" s="30">
        <f t="shared" si="1"/>
        <v>27</v>
      </c>
      <c r="R8" s="31">
        <f t="shared" si="2"/>
        <v>31.5</v>
      </c>
      <c r="S8" s="30">
        <f t="shared" si="3"/>
        <v>34.5</v>
      </c>
      <c r="T8" s="26">
        <f t="shared" si="4"/>
        <v>31.5</v>
      </c>
      <c r="U8" s="26">
        <f t="shared" si="4"/>
        <v>31.5</v>
      </c>
      <c r="V8" s="49">
        <f t="shared" si="5"/>
        <v>66</v>
      </c>
      <c r="W8" s="37">
        <v>3</v>
      </c>
    </row>
    <row r="9" spans="1:23" ht="15">
      <c r="A9" s="167">
        <v>3</v>
      </c>
      <c r="B9" s="20" t="s">
        <v>96</v>
      </c>
      <c r="C9" s="20" t="s">
        <v>165</v>
      </c>
      <c r="D9" s="122" t="s">
        <v>166</v>
      </c>
      <c r="E9" s="20" t="s">
        <v>153</v>
      </c>
      <c r="F9" s="76">
        <v>1</v>
      </c>
      <c r="G9" s="106" t="s">
        <v>279</v>
      </c>
      <c r="H9" s="47">
        <v>1</v>
      </c>
      <c r="I9" s="48" t="s">
        <v>87</v>
      </c>
      <c r="J9" s="24">
        <v>5</v>
      </c>
      <c r="K9" s="25">
        <v>5.75</v>
      </c>
      <c r="L9" s="26">
        <v>4.75</v>
      </c>
      <c r="M9" s="83"/>
      <c r="N9" s="25"/>
      <c r="O9" s="31"/>
      <c r="P9" s="30">
        <f t="shared" si="0"/>
        <v>30</v>
      </c>
      <c r="Q9" s="30">
        <f t="shared" si="1"/>
        <v>34.5</v>
      </c>
      <c r="R9" s="31">
        <f t="shared" si="2"/>
        <v>28.5</v>
      </c>
      <c r="S9" s="30">
        <f t="shared" si="3"/>
        <v>34.5</v>
      </c>
      <c r="T9" s="26">
        <f t="shared" ref="T9:T45" si="6">LARGE(P9:R9,2)</f>
        <v>30</v>
      </c>
      <c r="U9" s="26">
        <f>LARGE(P9:R9,3)</f>
        <v>28.5</v>
      </c>
      <c r="V9" s="49">
        <f t="shared" si="5"/>
        <v>64.5</v>
      </c>
      <c r="W9" s="37">
        <v>4</v>
      </c>
    </row>
    <row r="10" spans="1:23" ht="15">
      <c r="A10" s="167">
        <v>6</v>
      </c>
      <c r="B10" s="20" t="s">
        <v>106</v>
      </c>
      <c r="C10" s="20" t="s">
        <v>69</v>
      </c>
      <c r="D10" s="122" t="s">
        <v>166</v>
      </c>
      <c r="E10" s="20" t="s">
        <v>59</v>
      </c>
      <c r="F10" s="76">
        <v>1</v>
      </c>
      <c r="G10" s="106" t="s">
        <v>279</v>
      </c>
      <c r="H10" s="47">
        <v>1</v>
      </c>
      <c r="I10" s="48" t="s">
        <v>87</v>
      </c>
      <c r="J10" s="24">
        <v>3.75</v>
      </c>
      <c r="K10" s="25">
        <v>5</v>
      </c>
      <c r="L10" s="26">
        <v>5.5</v>
      </c>
      <c r="M10" s="83"/>
      <c r="N10" s="25"/>
      <c r="O10" s="31"/>
      <c r="P10" s="30">
        <f t="shared" si="0"/>
        <v>22.5</v>
      </c>
      <c r="Q10" s="30">
        <f t="shared" si="1"/>
        <v>30</v>
      </c>
      <c r="R10" s="31">
        <f t="shared" si="2"/>
        <v>33</v>
      </c>
      <c r="S10" s="30">
        <f t="shared" si="3"/>
        <v>33</v>
      </c>
      <c r="T10" s="26">
        <f t="shared" si="6"/>
        <v>30</v>
      </c>
      <c r="U10" s="26">
        <f>LARGE(P10:R10,3)</f>
        <v>22.5</v>
      </c>
      <c r="V10" s="49">
        <f t="shared" si="5"/>
        <v>63</v>
      </c>
      <c r="W10" s="37">
        <v>5</v>
      </c>
    </row>
    <row r="11" spans="1:23" ht="15">
      <c r="A11" s="168">
        <v>30</v>
      </c>
      <c r="B11" s="117" t="s">
        <v>228</v>
      </c>
      <c r="C11" s="116" t="s">
        <v>229</v>
      </c>
      <c r="D11" s="109">
        <v>2009</v>
      </c>
      <c r="E11" s="146" t="s">
        <v>230</v>
      </c>
      <c r="F11" s="76">
        <v>1</v>
      </c>
      <c r="G11" s="106" t="s">
        <v>279</v>
      </c>
      <c r="H11" s="47">
        <v>1</v>
      </c>
      <c r="I11" s="48" t="s">
        <v>87</v>
      </c>
      <c r="J11" s="24">
        <v>6</v>
      </c>
      <c r="K11" s="25">
        <v>5</v>
      </c>
      <c r="L11" s="26">
        <v>4.5</v>
      </c>
      <c r="M11" s="83">
        <v>3</v>
      </c>
      <c r="N11" s="25"/>
      <c r="O11" s="31"/>
      <c r="P11" s="30">
        <f t="shared" si="0"/>
        <v>33</v>
      </c>
      <c r="Q11" s="30">
        <f t="shared" si="1"/>
        <v>30</v>
      </c>
      <c r="R11" s="31">
        <f t="shared" si="2"/>
        <v>27</v>
      </c>
      <c r="S11" s="30">
        <f t="shared" si="3"/>
        <v>33</v>
      </c>
      <c r="T11" s="26">
        <f t="shared" si="6"/>
        <v>30</v>
      </c>
      <c r="U11" s="26">
        <f>LARGE(Q11:S11,2)</f>
        <v>30</v>
      </c>
      <c r="V11" s="49">
        <f t="shared" si="5"/>
        <v>63</v>
      </c>
      <c r="W11" s="37">
        <v>6</v>
      </c>
    </row>
    <row r="12" spans="1:23" ht="15">
      <c r="A12" s="167">
        <v>35</v>
      </c>
      <c r="B12" s="84" t="s">
        <v>260</v>
      </c>
      <c r="C12" s="84" t="s">
        <v>265</v>
      </c>
      <c r="D12" s="123">
        <v>2009</v>
      </c>
      <c r="E12" s="84" t="s">
        <v>266</v>
      </c>
      <c r="F12" s="129">
        <v>1</v>
      </c>
      <c r="G12" s="106" t="s">
        <v>279</v>
      </c>
      <c r="H12" s="47">
        <v>1</v>
      </c>
      <c r="I12" s="48" t="s">
        <v>87</v>
      </c>
      <c r="J12" s="24">
        <v>5.25</v>
      </c>
      <c r="K12" s="25">
        <v>5</v>
      </c>
      <c r="L12" s="26">
        <v>5</v>
      </c>
      <c r="M12" s="83">
        <v>6</v>
      </c>
      <c r="N12" s="25"/>
      <c r="O12" s="31"/>
      <c r="P12" s="30">
        <f>J12*$G$3-M12</f>
        <v>25.5</v>
      </c>
      <c r="Q12" s="30">
        <f>K12*$G$3-N12</f>
        <v>30</v>
      </c>
      <c r="R12" s="31">
        <f>L12*$G$3-O12</f>
        <v>30</v>
      </c>
      <c r="S12" s="30">
        <f>MAX(P12:R12)</f>
        <v>30</v>
      </c>
      <c r="T12" s="26">
        <f>LARGE(P12:R12,2)</f>
        <v>30</v>
      </c>
      <c r="U12" s="26">
        <f>LARGE(P12:R12,3)</f>
        <v>25.5</v>
      </c>
      <c r="V12" s="49">
        <f>S12+T12</f>
        <v>60</v>
      </c>
      <c r="W12" s="37">
        <v>7</v>
      </c>
    </row>
    <row r="13" spans="1:23" ht="15">
      <c r="A13" s="168">
        <v>24</v>
      </c>
      <c r="B13" s="110" t="s">
        <v>109</v>
      </c>
      <c r="C13" s="120" t="s">
        <v>247</v>
      </c>
      <c r="D13" s="109">
        <v>2009</v>
      </c>
      <c r="E13" s="121" t="s">
        <v>248</v>
      </c>
      <c r="F13" s="76">
        <v>1</v>
      </c>
      <c r="G13" s="106" t="s">
        <v>279</v>
      </c>
      <c r="H13" s="47">
        <v>1</v>
      </c>
      <c r="I13" s="48" t="s">
        <v>87</v>
      </c>
      <c r="J13" s="24">
        <v>5.5</v>
      </c>
      <c r="K13" s="25">
        <v>4.5</v>
      </c>
      <c r="L13" s="26">
        <v>4.5</v>
      </c>
      <c r="M13" s="83"/>
      <c r="N13" s="25"/>
      <c r="O13" s="31"/>
      <c r="P13" s="30">
        <f t="shared" si="0"/>
        <v>33</v>
      </c>
      <c r="Q13" s="30">
        <f t="shared" si="1"/>
        <v>27</v>
      </c>
      <c r="R13" s="31">
        <f t="shared" si="2"/>
        <v>27</v>
      </c>
      <c r="S13" s="30">
        <f t="shared" si="3"/>
        <v>33</v>
      </c>
      <c r="T13" s="26">
        <f t="shared" si="6"/>
        <v>27</v>
      </c>
      <c r="U13" s="26">
        <f>LARGE(P13:R13,3)</f>
        <v>27</v>
      </c>
      <c r="V13" s="49">
        <f t="shared" si="5"/>
        <v>60</v>
      </c>
      <c r="W13" s="37">
        <v>8</v>
      </c>
    </row>
    <row r="14" spans="1:23" ht="15">
      <c r="A14" s="168">
        <v>19</v>
      </c>
      <c r="B14" s="114" t="s">
        <v>96</v>
      </c>
      <c r="C14" s="113" t="s">
        <v>246</v>
      </c>
      <c r="D14" s="109" t="s">
        <v>166</v>
      </c>
      <c r="E14" s="114" t="s">
        <v>240</v>
      </c>
      <c r="F14" s="76">
        <v>1</v>
      </c>
      <c r="G14" s="106" t="s">
        <v>279</v>
      </c>
      <c r="H14" s="47">
        <v>1</v>
      </c>
      <c r="I14" s="48" t="s">
        <v>87</v>
      </c>
      <c r="J14" s="24">
        <v>3.75</v>
      </c>
      <c r="K14" s="25">
        <v>3.5</v>
      </c>
      <c r="L14" s="26">
        <v>5</v>
      </c>
      <c r="M14" s="83"/>
      <c r="N14" s="25"/>
      <c r="O14" s="31"/>
      <c r="P14" s="30">
        <f t="shared" ref="P14:R15" si="7">J14*$G$3-M14</f>
        <v>22.5</v>
      </c>
      <c r="Q14" s="30">
        <f t="shared" si="7"/>
        <v>21</v>
      </c>
      <c r="R14" s="31">
        <f t="shared" si="7"/>
        <v>30</v>
      </c>
      <c r="S14" s="30">
        <f>MAX(P14:R14)</f>
        <v>30</v>
      </c>
      <c r="T14" s="26">
        <f>LARGE(P14:R14,2)</f>
        <v>22.5</v>
      </c>
      <c r="U14" s="26">
        <f>LARGE(P14:R14,3)</f>
        <v>21</v>
      </c>
      <c r="V14" s="49">
        <f>S14+T14</f>
        <v>52.5</v>
      </c>
      <c r="W14" s="37">
        <v>9</v>
      </c>
    </row>
    <row r="15" spans="1:23" ht="15">
      <c r="A15" s="168">
        <v>29</v>
      </c>
      <c r="B15" s="110" t="s">
        <v>243</v>
      </c>
      <c r="C15" s="108" t="s">
        <v>244</v>
      </c>
      <c r="D15" s="109">
        <v>2009</v>
      </c>
      <c r="E15" s="110" t="s">
        <v>245</v>
      </c>
      <c r="F15" s="76">
        <v>1</v>
      </c>
      <c r="G15" s="106" t="s">
        <v>279</v>
      </c>
      <c r="H15" s="50"/>
      <c r="I15" s="51"/>
      <c r="J15" s="24">
        <v>4.25</v>
      </c>
      <c r="K15" s="25">
        <v>3.25</v>
      </c>
      <c r="L15" s="26">
        <v>4.5</v>
      </c>
      <c r="M15" s="83"/>
      <c r="N15" s="25"/>
      <c r="O15" s="31"/>
      <c r="P15" s="30">
        <f t="shared" si="7"/>
        <v>25.5</v>
      </c>
      <c r="Q15" s="30">
        <f t="shared" si="7"/>
        <v>19.5</v>
      </c>
      <c r="R15" s="31">
        <f t="shared" si="7"/>
        <v>27</v>
      </c>
      <c r="S15" s="30">
        <f>MAX(P15:R15)</f>
        <v>27</v>
      </c>
      <c r="T15" s="26">
        <f>LARGE(P15:R15,2)</f>
        <v>25.5</v>
      </c>
      <c r="U15" s="26">
        <f>LARGE(Q15:S15,2)</f>
        <v>27</v>
      </c>
      <c r="V15" s="49">
        <f>S15+T15</f>
        <v>52.5</v>
      </c>
      <c r="W15" s="37">
        <v>10</v>
      </c>
    </row>
    <row r="16" spans="1:23" ht="15">
      <c r="A16" s="168">
        <v>15</v>
      </c>
      <c r="B16" s="110" t="s">
        <v>234</v>
      </c>
      <c r="C16" s="108" t="s">
        <v>235</v>
      </c>
      <c r="D16" s="109" t="s">
        <v>166</v>
      </c>
      <c r="E16" s="110" t="s">
        <v>233</v>
      </c>
      <c r="F16" s="76">
        <v>1</v>
      </c>
      <c r="G16" s="106" t="s">
        <v>279</v>
      </c>
      <c r="H16" s="47">
        <v>1</v>
      </c>
      <c r="I16" s="48" t="s">
        <v>87</v>
      </c>
      <c r="J16" s="24">
        <v>5.5</v>
      </c>
      <c r="K16" s="25">
        <v>4.25</v>
      </c>
      <c r="L16" s="26">
        <v>4.25</v>
      </c>
      <c r="M16" s="83">
        <v>3</v>
      </c>
      <c r="N16" s="25"/>
      <c r="O16" s="31"/>
      <c r="P16" s="30">
        <f t="shared" si="0"/>
        <v>30</v>
      </c>
      <c r="Q16" s="30">
        <f t="shared" si="1"/>
        <v>25.5</v>
      </c>
      <c r="R16" s="31">
        <f t="shared" si="2"/>
        <v>25.5</v>
      </c>
      <c r="S16" s="30">
        <f t="shared" si="3"/>
        <v>30</v>
      </c>
      <c r="T16" s="26">
        <f t="shared" si="6"/>
        <v>25.5</v>
      </c>
      <c r="U16" s="26">
        <f>LARGE(P16:R16,3)</f>
        <v>25.5</v>
      </c>
      <c r="V16" s="49">
        <f t="shared" si="5"/>
        <v>55.5</v>
      </c>
      <c r="W16" s="37">
        <v>11</v>
      </c>
    </row>
    <row r="17" spans="1:23" ht="15">
      <c r="A17" s="168">
        <v>16</v>
      </c>
      <c r="B17" s="110" t="s">
        <v>133</v>
      </c>
      <c r="C17" s="108" t="s">
        <v>238</v>
      </c>
      <c r="D17" s="109" t="s">
        <v>166</v>
      </c>
      <c r="E17" s="112" t="s">
        <v>233</v>
      </c>
      <c r="F17" s="76">
        <v>1</v>
      </c>
      <c r="G17" s="106" t="s">
        <v>279</v>
      </c>
      <c r="H17" s="50"/>
      <c r="I17" s="51"/>
      <c r="J17" s="24">
        <v>5</v>
      </c>
      <c r="K17" s="25">
        <v>4.25</v>
      </c>
      <c r="L17" s="26">
        <v>3.75</v>
      </c>
      <c r="M17" s="83">
        <v>3</v>
      </c>
      <c r="N17" s="25"/>
      <c r="O17" s="31"/>
      <c r="P17" s="30">
        <f t="shared" si="0"/>
        <v>27</v>
      </c>
      <c r="Q17" s="30">
        <f t="shared" si="1"/>
        <v>25.5</v>
      </c>
      <c r="R17" s="31">
        <f t="shared" si="2"/>
        <v>22.5</v>
      </c>
      <c r="S17" s="30">
        <f t="shared" si="3"/>
        <v>27</v>
      </c>
      <c r="T17" s="26">
        <f t="shared" si="6"/>
        <v>25.5</v>
      </c>
      <c r="U17" s="26">
        <f>LARGE(Q17:S17,2)</f>
        <v>25.5</v>
      </c>
      <c r="V17" s="49">
        <f t="shared" si="5"/>
        <v>52.5</v>
      </c>
      <c r="W17" s="37">
        <v>12</v>
      </c>
    </row>
    <row r="18" spans="1:23" ht="15">
      <c r="A18" s="167">
        <v>4</v>
      </c>
      <c r="B18" s="20" t="s">
        <v>127</v>
      </c>
      <c r="C18" s="20" t="s">
        <v>171</v>
      </c>
      <c r="D18" s="122" t="s">
        <v>166</v>
      </c>
      <c r="E18" s="20" t="s">
        <v>153</v>
      </c>
      <c r="F18" s="76">
        <v>1</v>
      </c>
      <c r="G18" s="106" t="s">
        <v>279</v>
      </c>
      <c r="H18" s="47">
        <v>1</v>
      </c>
      <c r="I18" s="48" t="s">
        <v>87</v>
      </c>
      <c r="J18" s="24">
        <v>4.5</v>
      </c>
      <c r="K18" s="25">
        <v>4</v>
      </c>
      <c r="L18" s="26">
        <v>4.5</v>
      </c>
      <c r="M18" s="83">
        <v>6</v>
      </c>
      <c r="N18" s="25"/>
      <c r="O18" s="31"/>
      <c r="P18" s="30">
        <f t="shared" si="0"/>
        <v>21</v>
      </c>
      <c r="Q18" s="30">
        <f t="shared" si="1"/>
        <v>24</v>
      </c>
      <c r="R18" s="31">
        <f t="shared" si="2"/>
        <v>27</v>
      </c>
      <c r="S18" s="30">
        <f t="shared" si="3"/>
        <v>27</v>
      </c>
      <c r="T18" s="26">
        <f t="shared" si="6"/>
        <v>24</v>
      </c>
      <c r="U18" s="26">
        <f>LARGE(P18:R18,3)</f>
        <v>21</v>
      </c>
      <c r="V18" s="49">
        <f t="shared" si="5"/>
        <v>51</v>
      </c>
      <c r="W18" s="37">
        <v>13</v>
      </c>
    </row>
    <row r="19" spans="1:23" ht="15">
      <c r="A19" s="167">
        <v>1</v>
      </c>
      <c r="B19" s="20" t="s">
        <v>98</v>
      </c>
      <c r="C19" s="20" t="s">
        <v>177</v>
      </c>
      <c r="D19" s="122" t="s">
        <v>166</v>
      </c>
      <c r="E19" s="20" t="s">
        <v>178</v>
      </c>
      <c r="F19" s="76">
        <v>1</v>
      </c>
      <c r="G19" s="106" t="s">
        <v>279</v>
      </c>
      <c r="H19" s="50"/>
      <c r="I19" s="51"/>
      <c r="J19" s="24">
        <v>4.75</v>
      </c>
      <c r="K19" s="25">
        <v>3.25</v>
      </c>
      <c r="L19" s="26">
        <v>4</v>
      </c>
      <c r="M19" s="83">
        <v>3</v>
      </c>
      <c r="N19" s="25"/>
      <c r="O19" s="31"/>
      <c r="P19" s="30">
        <f t="shared" si="0"/>
        <v>25.5</v>
      </c>
      <c r="Q19" s="30">
        <f t="shared" si="1"/>
        <v>19.5</v>
      </c>
      <c r="R19" s="31">
        <f t="shared" si="2"/>
        <v>24</v>
      </c>
      <c r="S19" s="30">
        <f t="shared" si="3"/>
        <v>25.5</v>
      </c>
      <c r="T19" s="26">
        <f t="shared" si="6"/>
        <v>24</v>
      </c>
      <c r="U19" s="26">
        <f>LARGE(Q19:S19,2)</f>
        <v>24</v>
      </c>
      <c r="V19" s="49">
        <f t="shared" si="5"/>
        <v>49.5</v>
      </c>
      <c r="W19" s="37">
        <v>14</v>
      </c>
    </row>
    <row r="20" spans="1:23" ht="15">
      <c r="A20" s="167">
        <v>22</v>
      </c>
      <c r="B20" s="20" t="s">
        <v>172</v>
      </c>
      <c r="C20" s="20" t="s">
        <v>477</v>
      </c>
      <c r="D20" s="122" t="s">
        <v>166</v>
      </c>
      <c r="E20" s="20" t="s">
        <v>173</v>
      </c>
      <c r="F20" s="76">
        <v>1</v>
      </c>
      <c r="G20" s="106" t="s">
        <v>279</v>
      </c>
      <c r="H20" s="47">
        <v>1</v>
      </c>
      <c r="I20" s="48" t="s">
        <v>87</v>
      </c>
      <c r="J20" s="24">
        <v>4</v>
      </c>
      <c r="K20" s="25">
        <v>4.25</v>
      </c>
      <c r="L20" s="26">
        <v>4</v>
      </c>
      <c r="M20" s="83"/>
      <c r="N20" s="25"/>
      <c r="O20" s="31"/>
      <c r="P20" s="30">
        <f t="shared" si="0"/>
        <v>24</v>
      </c>
      <c r="Q20" s="30">
        <f t="shared" si="1"/>
        <v>25.5</v>
      </c>
      <c r="R20" s="31">
        <f t="shared" si="2"/>
        <v>24</v>
      </c>
      <c r="S20" s="30">
        <f t="shared" si="3"/>
        <v>25.5</v>
      </c>
      <c r="T20" s="26">
        <f t="shared" si="6"/>
        <v>24</v>
      </c>
      <c r="U20" s="26">
        <f>LARGE(Q20:S20,2)</f>
        <v>25.5</v>
      </c>
      <c r="V20" s="49">
        <f t="shared" si="5"/>
        <v>49.5</v>
      </c>
      <c r="W20" s="37">
        <v>14</v>
      </c>
    </row>
    <row r="21" spans="1:23" ht="15">
      <c r="A21" s="169">
        <v>11</v>
      </c>
      <c r="B21" s="114" t="s">
        <v>96</v>
      </c>
      <c r="C21" s="113" t="s">
        <v>236</v>
      </c>
      <c r="D21" s="109" t="s">
        <v>166</v>
      </c>
      <c r="E21" s="115" t="s">
        <v>237</v>
      </c>
      <c r="F21" s="76">
        <v>1</v>
      </c>
      <c r="G21" s="106" t="s">
        <v>279</v>
      </c>
      <c r="H21" s="47">
        <v>1</v>
      </c>
      <c r="I21" s="48" t="s">
        <v>87</v>
      </c>
      <c r="J21" s="24">
        <v>5.25</v>
      </c>
      <c r="K21" s="25">
        <v>3</v>
      </c>
      <c r="L21" s="26">
        <v>3.25</v>
      </c>
      <c r="M21" s="83">
        <v>3</v>
      </c>
      <c r="N21" s="25">
        <v>6</v>
      </c>
      <c r="O21" s="31"/>
      <c r="P21" s="30">
        <f t="shared" ref="P21:R24" si="8">J21*$G$3-M21</f>
        <v>28.5</v>
      </c>
      <c r="Q21" s="30">
        <f t="shared" si="8"/>
        <v>12</v>
      </c>
      <c r="R21" s="31">
        <f t="shared" si="8"/>
        <v>19.5</v>
      </c>
      <c r="S21" s="30">
        <f>MAX(P21:R21)</f>
        <v>28.5</v>
      </c>
      <c r="T21" s="26">
        <f>LARGE(P21:R21,2)</f>
        <v>19.5</v>
      </c>
      <c r="U21" s="26">
        <f>LARGE(Q21:S21,2)</f>
        <v>19.5</v>
      </c>
      <c r="V21" s="49">
        <f>S21+T21</f>
        <v>48</v>
      </c>
      <c r="W21" s="37">
        <v>16</v>
      </c>
    </row>
    <row r="22" spans="1:23" ht="15">
      <c r="A22" s="169">
        <v>12</v>
      </c>
      <c r="B22" s="110" t="s">
        <v>133</v>
      </c>
      <c r="C22" s="108" t="s">
        <v>242</v>
      </c>
      <c r="D22" s="109" t="s">
        <v>166</v>
      </c>
      <c r="E22" s="110" t="s">
        <v>237</v>
      </c>
      <c r="F22" s="76">
        <v>1</v>
      </c>
      <c r="G22" s="106" t="s">
        <v>279</v>
      </c>
      <c r="H22" s="47">
        <v>1</v>
      </c>
      <c r="I22" s="48" t="s">
        <v>87</v>
      </c>
      <c r="J22" s="24">
        <v>4</v>
      </c>
      <c r="K22" s="25">
        <v>3.75</v>
      </c>
      <c r="L22" s="26">
        <v>5</v>
      </c>
      <c r="M22" s="83"/>
      <c r="N22" s="25"/>
      <c r="O22" s="31">
        <v>6</v>
      </c>
      <c r="P22" s="30">
        <f t="shared" si="8"/>
        <v>24</v>
      </c>
      <c r="Q22" s="30">
        <f t="shared" si="8"/>
        <v>22.5</v>
      </c>
      <c r="R22" s="31">
        <f t="shared" si="8"/>
        <v>24</v>
      </c>
      <c r="S22" s="30">
        <f>MAX(P22:R22)</f>
        <v>24</v>
      </c>
      <c r="T22" s="26">
        <f>LARGE(P22:R22,2)</f>
        <v>24</v>
      </c>
      <c r="U22" s="26">
        <f>LARGE(P22:R22,3)</f>
        <v>22.5</v>
      </c>
      <c r="V22" s="49">
        <f>S22+T22</f>
        <v>48</v>
      </c>
      <c r="W22" s="37">
        <v>16</v>
      </c>
    </row>
    <row r="23" spans="1:23" ht="15">
      <c r="A23" s="170">
        <v>9</v>
      </c>
      <c r="B23" s="20" t="s">
        <v>155</v>
      </c>
      <c r="C23" s="20" t="s">
        <v>175</v>
      </c>
      <c r="D23" s="122" t="s">
        <v>166</v>
      </c>
      <c r="E23" s="20" t="s">
        <v>74</v>
      </c>
      <c r="F23" s="76">
        <v>1</v>
      </c>
      <c r="G23" s="106" t="s">
        <v>279</v>
      </c>
      <c r="H23" s="47">
        <v>1</v>
      </c>
      <c r="I23" s="48" t="s">
        <v>87</v>
      </c>
      <c r="J23" s="24">
        <v>3</v>
      </c>
      <c r="K23" s="25">
        <v>4</v>
      </c>
      <c r="L23" s="26">
        <v>4</v>
      </c>
      <c r="M23" s="83"/>
      <c r="N23" s="25"/>
      <c r="O23" s="31"/>
      <c r="P23" s="30">
        <f t="shared" si="8"/>
        <v>18</v>
      </c>
      <c r="Q23" s="30">
        <f t="shared" si="8"/>
        <v>24</v>
      </c>
      <c r="R23" s="31">
        <f t="shared" si="8"/>
        <v>24</v>
      </c>
      <c r="S23" s="30">
        <f>MAX(P23:R23)</f>
        <v>24</v>
      </c>
      <c r="T23" s="26">
        <f>LARGE(P23:R23,2)</f>
        <v>24</v>
      </c>
      <c r="U23" s="26">
        <f>LARGE(P23:R23,3)</f>
        <v>18</v>
      </c>
      <c r="V23" s="49">
        <f>S23+T23</f>
        <v>48</v>
      </c>
      <c r="W23" s="37">
        <v>17</v>
      </c>
    </row>
    <row r="24" spans="1:23" ht="15">
      <c r="A24" s="170">
        <v>40</v>
      </c>
      <c r="B24" s="20" t="s">
        <v>255</v>
      </c>
      <c r="C24" s="20" t="s">
        <v>256</v>
      </c>
      <c r="D24" s="122">
        <v>2009</v>
      </c>
      <c r="E24" s="20" t="s">
        <v>257</v>
      </c>
      <c r="F24" s="129">
        <v>1</v>
      </c>
      <c r="G24" s="106" t="s">
        <v>279</v>
      </c>
      <c r="H24" s="47">
        <v>1</v>
      </c>
      <c r="I24" s="48" t="s">
        <v>87</v>
      </c>
      <c r="J24" s="24">
        <v>4</v>
      </c>
      <c r="K24" s="25">
        <v>3.5</v>
      </c>
      <c r="L24" s="26">
        <v>4</v>
      </c>
      <c r="M24" s="83"/>
      <c r="N24" s="25"/>
      <c r="O24" s="31"/>
      <c r="P24" s="30">
        <f t="shared" si="8"/>
        <v>24</v>
      </c>
      <c r="Q24" s="30">
        <f t="shared" si="8"/>
        <v>21</v>
      </c>
      <c r="R24" s="31">
        <f t="shared" si="8"/>
        <v>24</v>
      </c>
      <c r="S24" s="30">
        <f>MAX(P24:R24)</f>
        <v>24</v>
      </c>
      <c r="T24" s="26">
        <f>LARGE(P24:R24,2)</f>
        <v>24</v>
      </c>
      <c r="U24" s="26">
        <f>LARGE(Q24:S24,2)</f>
        <v>24</v>
      </c>
      <c r="V24" s="49">
        <f>S24+T24</f>
        <v>48</v>
      </c>
      <c r="W24" s="37">
        <v>18</v>
      </c>
    </row>
    <row r="25" spans="1:23" ht="15">
      <c r="A25" s="170">
        <v>7</v>
      </c>
      <c r="B25" s="20" t="s">
        <v>100</v>
      </c>
      <c r="C25" s="20" t="s">
        <v>168</v>
      </c>
      <c r="D25" s="122" t="s">
        <v>166</v>
      </c>
      <c r="E25" s="20" t="s">
        <v>59</v>
      </c>
      <c r="F25" s="76">
        <v>1</v>
      </c>
      <c r="G25" s="106" t="s">
        <v>279</v>
      </c>
      <c r="H25" s="47">
        <v>1</v>
      </c>
      <c r="I25" s="48" t="s">
        <v>87</v>
      </c>
      <c r="J25" s="24">
        <v>4.5</v>
      </c>
      <c r="K25" s="25">
        <v>2.5</v>
      </c>
      <c r="L25" s="26">
        <v>3.5</v>
      </c>
      <c r="M25" s="83"/>
      <c r="N25" s="25"/>
      <c r="O25" s="31"/>
      <c r="P25" s="30">
        <f t="shared" si="0"/>
        <v>27</v>
      </c>
      <c r="Q25" s="30">
        <f t="shared" si="1"/>
        <v>15</v>
      </c>
      <c r="R25" s="31">
        <f t="shared" si="2"/>
        <v>21</v>
      </c>
      <c r="S25" s="30">
        <f t="shared" si="3"/>
        <v>27</v>
      </c>
      <c r="T25" s="26">
        <f t="shared" si="6"/>
        <v>21</v>
      </c>
      <c r="U25" s="26">
        <f t="shared" ref="U25:U30" si="9">LARGE(P25:R25,3)</f>
        <v>15</v>
      </c>
      <c r="V25" s="49">
        <f t="shared" si="5"/>
        <v>48</v>
      </c>
      <c r="W25" s="37">
        <v>19</v>
      </c>
    </row>
    <row r="26" spans="1:23" ht="15">
      <c r="A26" s="170">
        <v>8</v>
      </c>
      <c r="B26" s="20" t="s">
        <v>120</v>
      </c>
      <c r="C26" s="20" t="s">
        <v>174</v>
      </c>
      <c r="D26" s="122" t="s">
        <v>166</v>
      </c>
      <c r="E26" s="20" t="s">
        <v>59</v>
      </c>
      <c r="F26" s="76">
        <v>1</v>
      </c>
      <c r="G26" s="106" t="s">
        <v>279</v>
      </c>
      <c r="H26" s="47">
        <v>1</v>
      </c>
      <c r="I26" s="48" t="s">
        <v>87</v>
      </c>
      <c r="J26" s="24">
        <v>4.5</v>
      </c>
      <c r="K26" s="25">
        <v>3</v>
      </c>
      <c r="L26" s="26">
        <v>3.5</v>
      </c>
      <c r="M26" s="83"/>
      <c r="N26" s="25"/>
      <c r="O26" s="31"/>
      <c r="P26" s="30">
        <f t="shared" si="0"/>
        <v>27</v>
      </c>
      <c r="Q26" s="30">
        <f t="shared" si="1"/>
        <v>18</v>
      </c>
      <c r="R26" s="31">
        <f t="shared" si="2"/>
        <v>21</v>
      </c>
      <c r="S26" s="30">
        <f t="shared" si="3"/>
        <v>27</v>
      </c>
      <c r="T26" s="26">
        <f t="shared" si="6"/>
        <v>21</v>
      </c>
      <c r="U26" s="26">
        <f t="shared" si="9"/>
        <v>18</v>
      </c>
      <c r="V26" s="49">
        <f t="shared" si="5"/>
        <v>48</v>
      </c>
      <c r="W26" s="37">
        <v>19</v>
      </c>
    </row>
    <row r="27" spans="1:23" ht="15">
      <c r="A27" s="169">
        <v>26</v>
      </c>
      <c r="B27" s="110" t="s">
        <v>125</v>
      </c>
      <c r="C27" s="110" t="s">
        <v>476</v>
      </c>
      <c r="D27" s="109">
        <v>2009</v>
      </c>
      <c r="E27" s="110" t="s">
        <v>241</v>
      </c>
      <c r="F27" s="76">
        <v>1</v>
      </c>
      <c r="G27" s="106" t="s">
        <v>279</v>
      </c>
      <c r="H27" s="47">
        <v>1</v>
      </c>
      <c r="I27" s="48" t="s">
        <v>87</v>
      </c>
      <c r="J27" s="24">
        <v>4.25</v>
      </c>
      <c r="K27" s="25">
        <v>3</v>
      </c>
      <c r="L27" s="26">
        <v>3.4</v>
      </c>
      <c r="M27" s="83"/>
      <c r="N27" s="25"/>
      <c r="O27" s="31"/>
      <c r="P27" s="30">
        <f t="shared" si="0"/>
        <v>25.5</v>
      </c>
      <c r="Q27" s="30">
        <f t="shared" si="1"/>
        <v>18</v>
      </c>
      <c r="R27" s="31">
        <f t="shared" si="2"/>
        <v>20.399999999999999</v>
      </c>
      <c r="S27" s="30">
        <f t="shared" si="3"/>
        <v>25.5</v>
      </c>
      <c r="T27" s="26">
        <f t="shared" si="6"/>
        <v>20.399999999999999</v>
      </c>
      <c r="U27" s="26">
        <f t="shared" si="9"/>
        <v>18</v>
      </c>
      <c r="V27" s="49">
        <f t="shared" si="5"/>
        <v>45.9</v>
      </c>
      <c r="W27" s="37">
        <v>22</v>
      </c>
    </row>
    <row r="28" spans="1:23" ht="15">
      <c r="A28" s="170">
        <v>2</v>
      </c>
      <c r="B28" s="20" t="s">
        <v>131</v>
      </c>
      <c r="C28" s="20" t="s">
        <v>181</v>
      </c>
      <c r="D28" s="122" t="s">
        <v>166</v>
      </c>
      <c r="E28" s="20" t="s">
        <v>81</v>
      </c>
      <c r="F28" s="76">
        <v>1</v>
      </c>
      <c r="G28" s="106" t="s">
        <v>279</v>
      </c>
      <c r="H28" s="47">
        <v>1</v>
      </c>
      <c r="I28" s="48" t="s">
        <v>87</v>
      </c>
      <c r="J28" s="24">
        <v>3.5</v>
      </c>
      <c r="K28" s="25">
        <v>4</v>
      </c>
      <c r="L28" s="26">
        <v>3.5</v>
      </c>
      <c r="M28" s="83"/>
      <c r="N28" s="25"/>
      <c r="O28" s="31"/>
      <c r="P28" s="30">
        <f t="shared" si="0"/>
        <v>21</v>
      </c>
      <c r="Q28" s="30">
        <f t="shared" si="1"/>
        <v>24</v>
      </c>
      <c r="R28" s="31">
        <f t="shared" si="2"/>
        <v>21</v>
      </c>
      <c r="S28" s="30">
        <f t="shared" si="3"/>
        <v>24</v>
      </c>
      <c r="T28" s="26">
        <f t="shared" si="6"/>
        <v>21</v>
      </c>
      <c r="U28" s="26">
        <f t="shared" si="9"/>
        <v>21</v>
      </c>
      <c r="V28" s="49">
        <f t="shared" si="5"/>
        <v>45</v>
      </c>
      <c r="W28" s="37">
        <v>24</v>
      </c>
    </row>
    <row r="29" spans="1:23" ht="15">
      <c r="A29" s="170">
        <v>10</v>
      </c>
      <c r="B29" s="20" t="s">
        <v>94</v>
      </c>
      <c r="C29" s="20" t="s">
        <v>176</v>
      </c>
      <c r="D29" s="122" t="s">
        <v>166</v>
      </c>
      <c r="E29" s="20" t="s">
        <v>74</v>
      </c>
      <c r="F29" s="76">
        <v>1</v>
      </c>
      <c r="G29" s="106" t="s">
        <v>279</v>
      </c>
      <c r="H29" s="47">
        <v>1</v>
      </c>
      <c r="I29" s="48" t="s">
        <v>87</v>
      </c>
      <c r="J29" s="24">
        <v>3.75</v>
      </c>
      <c r="K29" s="25">
        <v>3.75</v>
      </c>
      <c r="L29" s="26">
        <v>3.75</v>
      </c>
      <c r="M29" s="83"/>
      <c r="N29" s="25"/>
      <c r="O29" s="31"/>
      <c r="P29" s="30">
        <f t="shared" si="0"/>
        <v>22.5</v>
      </c>
      <c r="Q29" s="30">
        <f t="shared" si="1"/>
        <v>22.5</v>
      </c>
      <c r="R29" s="31">
        <f t="shared" si="2"/>
        <v>22.5</v>
      </c>
      <c r="S29" s="30">
        <f t="shared" si="3"/>
        <v>22.5</v>
      </c>
      <c r="T29" s="26">
        <f t="shared" si="6"/>
        <v>22.5</v>
      </c>
      <c r="U29" s="26">
        <f t="shared" si="9"/>
        <v>22.5</v>
      </c>
      <c r="V29" s="49">
        <f t="shared" si="5"/>
        <v>45</v>
      </c>
      <c r="W29" s="37">
        <v>23</v>
      </c>
    </row>
    <row r="30" spans="1:23" ht="15">
      <c r="A30" s="170">
        <v>33</v>
      </c>
      <c r="B30" s="20" t="s">
        <v>275</v>
      </c>
      <c r="C30" s="20" t="s">
        <v>276</v>
      </c>
      <c r="D30" s="122">
        <v>2009</v>
      </c>
      <c r="E30" s="20" t="s">
        <v>271</v>
      </c>
      <c r="F30" s="76">
        <v>1</v>
      </c>
      <c r="G30" s="106" t="s">
        <v>279</v>
      </c>
      <c r="H30" s="47">
        <v>1</v>
      </c>
      <c r="I30" s="48" t="s">
        <v>87</v>
      </c>
      <c r="J30" s="24">
        <v>4</v>
      </c>
      <c r="K30" s="25">
        <v>3.5</v>
      </c>
      <c r="L30" s="26">
        <v>3.5</v>
      </c>
      <c r="M30" s="83"/>
      <c r="N30" s="25"/>
      <c r="O30" s="31"/>
      <c r="P30" s="30">
        <f t="shared" si="0"/>
        <v>24</v>
      </c>
      <c r="Q30" s="30">
        <f t="shared" si="1"/>
        <v>21</v>
      </c>
      <c r="R30" s="31">
        <f t="shared" si="2"/>
        <v>21</v>
      </c>
      <c r="S30" s="30">
        <f t="shared" si="3"/>
        <v>24</v>
      </c>
      <c r="T30" s="26">
        <f t="shared" si="6"/>
        <v>21</v>
      </c>
      <c r="U30" s="26">
        <f t="shared" si="9"/>
        <v>21</v>
      </c>
      <c r="V30" s="49">
        <f t="shared" si="5"/>
        <v>45</v>
      </c>
      <c r="W30" s="37">
        <v>24</v>
      </c>
    </row>
    <row r="31" spans="1:23" ht="15">
      <c r="A31" s="169">
        <v>20</v>
      </c>
      <c r="B31" s="110" t="s">
        <v>96</v>
      </c>
      <c r="C31" s="111" t="s">
        <v>250</v>
      </c>
      <c r="D31" s="109" t="s">
        <v>166</v>
      </c>
      <c r="E31" s="112" t="s">
        <v>240</v>
      </c>
      <c r="F31" s="76">
        <v>1</v>
      </c>
      <c r="G31" s="106" t="s">
        <v>279</v>
      </c>
      <c r="H31" s="47">
        <v>1</v>
      </c>
      <c r="I31" s="48" t="s">
        <v>87</v>
      </c>
      <c r="J31" s="24">
        <v>3.75</v>
      </c>
      <c r="K31" s="25">
        <v>3</v>
      </c>
      <c r="L31" s="26">
        <v>4</v>
      </c>
      <c r="M31" s="83"/>
      <c r="N31" s="25"/>
      <c r="O31" s="31">
        <v>3</v>
      </c>
      <c r="P31" s="30">
        <f t="shared" si="0"/>
        <v>22.5</v>
      </c>
      <c r="Q31" s="30">
        <f t="shared" si="1"/>
        <v>18</v>
      </c>
      <c r="R31" s="31">
        <f t="shared" si="2"/>
        <v>21</v>
      </c>
      <c r="S31" s="30">
        <f t="shared" si="3"/>
        <v>22.5</v>
      </c>
      <c r="T31" s="26">
        <f t="shared" si="6"/>
        <v>21</v>
      </c>
      <c r="U31" s="26">
        <f>LARGE(Q31:S31,2)</f>
        <v>21</v>
      </c>
      <c r="V31" s="49">
        <f t="shared" si="5"/>
        <v>43.5</v>
      </c>
      <c r="W31" s="37">
        <v>26</v>
      </c>
    </row>
    <row r="32" spans="1:23" ht="15">
      <c r="A32" s="169">
        <v>14</v>
      </c>
      <c r="B32" s="118" t="s">
        <v>231</v>
      </c>
      <c r="C32" s="110" t="s">
        <v>232</v>
      </c>
      <c r="D32" s="109" t="s">
        <v>166</v>
      </c>
      <c r="E32" s="110" t="s">
        <v>233</v>
      </c>
      <c r="F32" s="107">
        <v>1</v>
      </c>
      <c r="G32" s="106" t="s">
        <v>279</v>
      </c>
      <c r="H32" s="50"/>
      <c r="I32" s="51"/>
      <c r="J32" s="24">
        <v>3.5</v>
      </c>
      <c r="K32" s="25">
        <v>3.5</v>
      </c>
      <c r="L32" s="26">
        <v>3.5</v>
      </c>
      <c r="M32" s="83"/>
      <c r="N32" s="25"/>
      <c r="O32" s="31"/>
      <c r="P32" s="30">
        <f t="shared" si="0"/>
        <v>21</v>
      </c>
      <c r="Q32" s="30">
        <f t="shared" si="1"/>
        <v>21</v>
      </c>
      <c r="R32" s="31">
        <f t="shared" si="2"/>
        <v>21</v>
      </c>
      <c r="S32" s="30">
        <f t="shared" si="3"/>
        <v>21</v>
      </c>
      <c r="T32" s="26">
        <f t="shared" si="6"/>
        <v>21</v>
      </c>
      <c r="U32" s="26">
        <f>LARGE(Q32:S32,2)</f>
        <v>21</v>
      </c>
      <c r="V32" s="49">
        <f t="shared" si="5"/>
        <v>42</v>
      </c>
      <c r="W32" s="37">
        <v>27</v>
      </c>
    </row>
    <row r="33" spans="1:24" ht="15">
      <c r="A33" s="169">
        <v>31</v>
      </c>
      <c r="B33" s="110" t="s">
        <v>118</v>
      </c>
      <c r="C33" s="119" t="s">
        <v>249</v>
      </c>
      <c r="D33" s="109">
        <v>2009</v>
      </c>
      <c r="E33" s="146" t="s">
        <v>230</v>
      </c>
      <c r="F33" s="76">
        <v>1</v>
      </c>
      <c r="G33" s="106" t="s">
        <v>279</v>
      </c>
      <c r="H33" s="47">
        <v>1</v>
      </c>
      <c r="I33" s="48" t="s">
        <v>87</v>
      </c>
      <c r="J33" s="24">
        <v>3.5</v>
      </c>
      <c r="K33" s="25">
        <v>3.5</v>
      </c>
      <c r="L33" s="26">
        <v>3.5</v>
      </c>
      <c r="M33" s="83">
        <v>6</v>
      </c>
      <c r="N33" s="25"/>
      <c r="O33" s="31"/>
      <c r="P33" s="30">
        <f t="shared" si="0"/>
        <v>15</v>
      </c>
      <c r="Q33" s="30">
        <f t="shared" si="1"/>
        <v>21</v>
      </c>
      <c r="R33" s="31">
        <f t="shared" si="2"/>
        <v>21</v>
      </c>
      <c r="S33" s="30">
        <f t="shared" si="3"/>
        <v>21</v>
      </c>
      <c r="T33" s="26">
        <f t="shared" si="6"/>
        <v>21</v>
      </c>
      <c r="U33" s="26">
        <f t="shared" ref="U33:U41" si="10">LARGE(P33:R33,3)</f>
        <v>15</v>
      </c>
      <c r="V33" s="49">
        <f t="shared" si="5"/>
        <v>42</v>
      </c>
      <c r="W33" s="37">
        <v>27</v>
      </c>
    </row>
    <row r="34" spans="1:24" ht="15">
      <c r="A34" s="170">
        <v>39</v>
      </c>
      <c r="B34" s="20" t="s">
        <v>260</v>
      </c>
      <c r="C34" s="20" t="s">
        <v>261</v>
      </c>
      <c r="D34" s="122">
        <v>2009</v>
      </c>
      <c r="E34" s="20" t="s">
        <v>259</v>
      </c>
      <c r="F34" s="129">
        <v>1</v>
      </c>
      <c r="G34" s="106" t="s">
        <v>279</v>
      </c>
      <c r="H34" s="47">
        <v>1</v>
      </c>
      <c r="I34" s="48" t="s">
        <v>87</v>
      </c>
      <c r="J34" s="24">
        <v>4</v>
      </c>
      <c r="K34" s="25">
        <v>2.5</v>
      </c>
      <c r="L34" s="26">
        <v>3</v>
      </c>
      <c r="M34" s="83"/>
      <c r="N34" s="25">
        <v>6</v>
      </c>
      <c r="O34" s="31"/>
      <c r="P34" s="30">
        <f t="shared" si="0"/>
        <v>24</v>
      </c>
      <c r="Q34" s="30">
        <f t="shared" si="1"/>
        <v>9</v>
      </c>
      <c r="R34" s="31">
        <f t="shared" si="2"/>
        <v>18</v>
      </c>
      <c r="S34" s="30">
        <f t="shared" si="3"/>
        <v>24</v>
      </c>
      <c r="T34" s="26">
        <f t="shared" si="6"/>
        <v>18</v>
      </c>
      <c r="U34" s="26">
        <f t="shared" si="10"/>
        <v>9</v>
      </c>
      <c r="V34" s="49">
        <f t="shared" si="5"/>
        <v>42</v>
      </c>
      <c r="W34" s="37">
        <v>29</v>
      </c>
    </row>
    <row r="35" spans="1:24" ht="15">
      <c r="A35" s="170">
        <v>36</v>
      </c>
      <c r="B35" s="20" t="s">
        <v>267</v>
      </c>
      <c r="C35" s="20" t="s">
        <v>268</v>
      </c>
      <c r="D35" s="122">
        <v>2009</v>
      </c>
      <c r="E35" s="20" t="s">
        <v>266</v>
      </c>
      <c r="F35" s="129">
        <v>1</v>
      </c>
      <c r="G35" s="106" t="s">
        <v>279</v>
      </c>
      <c r="H35" s="47">
        <v>1</v>
      </c>
      <c r="I35" s="48" t="s">
        <v>87</v>
      </c>
      <c r="J35" s="24">
        <v>4</v>
      </c>
      <c r="K35" s="25">
        <v>3</v>
      </c>
      <c r="L35" s="26">
        <v>3.25</v>
      </c>
      <c r="M35" s="83">
        <v>3</v>
      </c>
      <c r="N35" s="25"/>
      <c r="O35" s="31"/>
      <c r="P35" s="30">
        <f t="shared" si="0"/>
        <v>21</v>
      </c>
      <c r="Q35" s="30">
        <f t="shared" si="1"/>
        <v>18</v>
      </c>
      <c r="R35" s="31">
        <f t="shared" si="2"/>
        <v>19.5</v>
      </c>
      <c r="S35" s="30">
        <f t="shared" si="3"/>
        <v>21</v>
      </c>
      <c r="T35" s="26">
        <f t="shared" si="6"/>
        <v>19.5</v>
      </c>
      <c r="U35" s="26">
        <f t="shared" si="10"/>
        <v>18</v>
      </c>
      <c r="V35" s="49">
        <f t="shared" si="5"/>
        <v>40.5</v>
      </c>
      <c r="W35" s="37">
        <v>30</v>
      </c>
      <c r="X35"/>
    </row>
    <row r="36" spans="1:24" ht="15">
      <c r="A36" s="168">
        <v>17</v>
      </c>
      <c r="B36" s="110" t="s">
        <v>253</v>
      </c>
      <c r="C36" s="108" t="s">
        <v>254</v>
      </c>
      <c r="D36" s="109" t="s">
        <v>166</v>
      </c>
      <c r="E36" s="110" t="s">
        <v>233</v>
      </c>
      <c r="F36" s="107">
        <v>1</v>
      </c>
      <c r="G36" s="106" t="s">
        <v>279</v>
      </c>
      <c r="H36" s="47">
        <v>1</v>
      </c>
      <c r="I36" s="48" t="s">
        <v>87</v>
      </c>
      <c r="J36" s="24">
        <v>3.5</v>
      </c>
      <c r="K36" s="25">
        <v>3</v>
      </c>
      <c r="L36" s="26">
        <v>3.25</v>
      </c>
      <c r="M36" s="83">
        <v>3</v>
      </c>
      <c r="N36" s="25"/>
      <c r="O36" s="31"/>
      <c r="P36" s="30">
        <f t="shared" si="0"/>
        <v>18</v>
      </c>
      <c r="Q36" s="30">
        <f t="shared" si="1"/>
        <v>18</v>
      </c>
      <c r="R36" s="31">
        <f t="shared" si="2"/>
        <v>19.5</v>
      </c>
      <c r="S36" s="30">
        <f t="shared" si="3"/>
        <v>19.5</v>
      </c>
      <c r="T36" s="26">
        <f t="shared" si="6"/>
        <v>18</v>
      </c>
      <c r="U36" s="26">
        <f t="shared" si="10"/>
        <v>18</v>
      </c>
      <c r="V36" s="49">
        <f t="shared" si="5"/>
        <v>37.5</v>
      </c>
      <c r="W36" s="37">
        <v>32</v>
      </c>
    </row>
    <row r="37" spans="1:24" ht="15">
      <c r="A37" s="168">
        <v>18</v>
      </c>
      <c r="B37" s="110" t="s">
        <v>159</v>
      </c>
      <c r="C37" s="108" t="s">
        <v>239</v>
      </c>
      <c r="D37" s="109" t="s">
        <v>166</v>
      </c>
      <c r="E37" s="110" t="s">
        <v>240</v>
      </c>
      <c r="F37" s="107">
        <v>1</v>
      </c>
      <c r="G37" s="106" t="s">
        <v>279</v>
      </c>
      <c r="H37" s="47">
        <v>1</v>
      </c>
      <c r="I37" s="48" t="s">
        <v>87</v>
      </c>
      <c r="J37" s="24">
        <v>3.25</v>
      </c>
      <c r="K37" s="25">
        <v>2.5</v>
      </c>
      <c r="L37" s="26">
        <v>3</v>
      </c>
      <c r="M37" s="83"/>
      <c r="N37" s="25"/>
      <c r="O37" s="31"/>
      <c r="P37" s="30">
        <f t="shared" si="0"/>
        <v>19.5</v>
      </c>
      <c r="Q37" s="30">
        <f t="shared" si="1"/>
        <v>15</v>
      </c>
      <c r="R37" s="31">
        <f t="shared" si="2"/>
        <v>18</v>
      </c>
      <c r="S37" s="30">
        <f t="shared" si="3"/>
        <v>19.5</v>
      </c>
      <c r="T37" s="26">
        <f t="shared" si="6"/>
        <v>18</v>
      </c>
      <c r="U37" s="26">
        <f t="shared" si="10"/>
        <v>15</v>
      </c>
      <c r="V37" s="49">
        <f t="shared" si="5"/>
        <v>37.5</v>
      </c>
      <c r="W37" s="37">
        <v>31</v>
      </c>
    </row>
    <row r="38" spans="1:24" ht="15">
      <c r="A38" s="167">
        <v>38</v>
      </c>
      <c r="B38" s="20" t="s">
        <v>192</v>
      </c>
      <c r="C38" s="20" t="s">
        <v>258</v>
      </c>
      <c r="D38" s="122">
        <v>2009</v>
      </c>
      <c r="E38" s="20" t="s">
        <v>259</v>
      </c>
      <c r="F38" s="47">
        <v>1</v>
      </c>
      <c r="G38" s="106" t="s">
        <v>279</v>
      </c>
      <c r="H38" s="47">
        <v>1</v>
      </c>
      <c r="I38" s="48" t="s">
        <v>87</v>
      </c>
      <c r="J38" s="24">
        <v>2.5</v>
      </c>
      <c r="K38" s="25">
        <v>3.5</v>
      </c>
      <c r="L38" s="26">
        <v>3</v>
      </c>
      <c r="M38" s="83">
        <v>6</v>
      </c>
      <c r="N38" s="25">
        <v>3</v>
      </c>
      <c r="O38" s="31"/>
      <c r="P38" s="30">
        <f t="shared" si="0"/>
        <v>9</v>
      </c>
      <c r="Q38" s="30">
        <f t="shared" si="1"/>
        <v>18</v>
      </c>
      <c r="R38" s="31">
        <f t="shared" si="2"/>
        <v>18</v>
      </c>
      <c r="S38" s="30">
        <f t="shared" si="3"/>
        <v>18</v>
      </c>
      <c r="T38" s="26">
        <f t="shared" si="6"/>
        <v>18</v>
      </c>
      <c r="U38" s="26">
        <f t="shared" si="10"/>
        <v>9</v>
      </c>
      <c r="V38" s="49">
        <f t="shared" si="5"/>
        <v>36</v>
      </c>
      <c r="W38" s="37">
        <v>33</v>
      </c>
    </row>
    <row r="39" spans="1:24" ht="15.75" thickBot="1">
      <c r="A39" s="167">
        <v>32</v>
      </c>
      <c r="B39" s="20" t="s">
        <v>269</v>
      </c>
      <c r="C39" s="20" t="s">
        <v>270</v>
      </c>
      <c r="D39" s="122">
        <v>2009</v>
      </c>
      <c r="E39" s="20" t="s">
        <v>271</v>
      </c>
      <c r="F39" s="126">
        <v>1</v>
      </c>
      <c r="G39" s="106" t="s">
        <v>279</v>
      </c>
      <c r="H39" s="64">
        <v>1</v>
      </c>
      <c r="I39" s="65" t="s">
        <v>87</v>
      </c>
      <c r="J39" s="24">
        <v>2.75</v>
      </c>
      <c r="K39" s="25">
        <v>2.5</v>
      </c>
      <c r="L39" s="26">
        <v>3</v>
      </c>
      <c r="M39" s="24"/>
      <c r="N39" s="25">
        <v>3</v>
      </c>
      <c r="O39" s="31"/>
      <c r="P39" s="30">
        <f t="shared" si="0"/>
        <v>16.5</v>
      </c>
      <c r="Q39" s="30">
        <f t="shared" si="1"/>
        <v>12</v>
      </c>
      <c r="R39" s="31">
        <f t="shared" si="2"/>
        <v>18</v>
      </c>
      <c r="S39" s="30">
        <f t="shared" si="3"/>
        <v>18</v>
      </c>
      <c r="T39" s="26">
        <f t="shared" si="6"/>
        <v>16.5</v>
      </c>
      <c r="U39" s="26">
        <f t="shared" si="10"/>
        <v>12</v>
      </c>
      <c r="V39" s="49">
        <f t="shared" si="5"/>
        <v>34.5</v>
      </c>
      <c r="W39" s="37">
        <v>34</v>
      </c>
    </row>
    <row r="40" spans="1:24" ht="15.75" thickBot="1">
      <c r="A40" s="168">
        <v>13</v>
      </c>
      <c r="B40" s="110" t="s">
        <v>251</v>
      </c>
      <c r="C40" s="110" t="s">
        <v>252</v>
      </c>
      <c r="D40" s="109" t="s">
        <v>166</v>
      </c>
      <c r="E40" s="110" t="s">
        <v>237</v>
      </c>
      <c r="F40" s="126">
        <v>1</v>
      </c>
      <c r="G40" s="106" t="s">
        <v>279</v>
      </c>
      <c r="H40" s="64">
        <v>1</v>
      </c>
      <c r="I40" s="65" t="s">
        <v>87</v>
      </c>
      <c r="J40" s="24">
        <v>3.25</v>
      </c>
      <c r="K40" s="25">
        <v>2.75</v>
      </c>
      <c r="L40" s="26">
        <v>3.5</v>
      </c>
      <c r="M40" s="24">
        <v>6</v>
      </c>
      <c r="N40" s="25">
        <v>3</v>
      </c>
      <c r="O40" s="31">
        <v>3</v>
      </c>
      <c r="P40" s="30">
        <f t="shared" si="0"/>
        <v>13.5</v>
      </c>
      <c r="Q40" s="30">
        <f t="shared" si="1"/>
        <v>13.5</v>
      </c>
      <c r="R40" s="31">
        <f t="shared" si="2"/>
        <v>18</v>
      </c>
      <c r="S40" s="30">
        <f t="shared" si="3"/>
        <v>18</v>
      </c>
      <c r="T40" s="26">
        <f t="shared" si="6"/>
        <v>13.5</v>
      </c>
      <c r="U40" s="26">
        <f t="shared" si="10"/>
        <v>13.5</v>
      </c>
      <c r="V40" s="49">
        <f t="shared" si="5"/>
        <v>31.5</v>
      </c>
      <c r="W40" s="66">
        <v>35</v>
      </c>
    </row>
    <row r="41" spans="1:24" ht="15">
      <c r="A41" s="167">
        <v>5</v>
      </c>
      <c r="B41" s="20" t="s">
        <v>104</v>
      </c>
      <c r="C41" s="20" t="s">
        <v>164</v>
      </c>
      <c r="D41" s="122">
        <v>2009</v>
      </c>
      <c r="E41" s="20" t="s">
        <v>59</v>
      </c>
      <c r="F41" s="126">
        <v>1</v>
      </c>
      <c r="G41" s="106" t="s">
        <v>279</v>
      </c>
      <c r="H41" s="67">
        <v>1</v>
      </c>
      <c r="I41" s="67" t="s">
        <v>87</v>
      </c>
      <c r="J41" s="24"/>
      <c r="K41" s="25"/>
      <c r="L41" s="26"/>
      <c r="M41" s="24"/>
      <c r="N41" s="25"/>
      <c r="O41" s="31"/>
      <c r="P41" s="30">
        <f t="shared" si="0"/>
        <v>0</v>
      </c>
      <c r="Q41" s="30">
        <f t="shared" si="1"/>
        <v>0</v>
      </c>
      <c r="R41" s="31">
        <f t="shared" si="2"/>
        <v>0</v>
      </c>
      <c r="S41" s="30">
        <f t="shared" si="3"/>
        <v>0</v>
      </c>
      <c r="T41" s="26">
        <f t="shared" si="6"/>
        <v>0</v>
      </c>
      <c r="U41" s="26">
        <f t="shared" si="10"/>
        <v>0</v>
      </c>
      <c r="V41" s="49">
        <f t="shared" si="5"/>
        <v>0</v>
      </c>
      <c r="W41" s="37"/>
    </row>
    <row r="42" spans="1:24" ht="15">
      <c r="A42" s="167">
        <v>25</v>
      </c>
      <c r="B42" s="20" t="s">
        <v>129</v>
      </c>
      <c r="C42" s="20" t="s">
        <v>91</v>
      </c>
      <c r="D42" s="122">
        <v>2010</v>
      </c>
      <c r="E42" s="20" t="s">
        <v>46</v>
      </c>
      <c r="F42" s="126">
        <v>1</v>
      </c>
      <c r="G42" s="106" t="s">
        <v>279</v>
      </c>
      <c r="H42" s="101"/>
      <c r="I42" s="101"/>
      <c r="J42" s="24"/>
      <c r="K42" s="25"/>
      <c r="L42" s="26"/>
      <c r="M42" s="24"/>
      <c r="N42" s="25"/>
      <c r="O42" s="31"/>
      <c r="P42" s="30">
        <f t="shared" si="0"/>
        <v>0</v>
      </c>
      <c r="Q42" s="30">
        <f t="shared" si="1"/>
        <v>0</v>
      </c>
      <c r="R42" s="31">
        <f t="shared" si="2"/>
        <v>0</v>
      </c>
      <c r="S42" s="30">
        <f t="shared" si="3"/>
        <v>0</v>
      </c>
      <c r="T42" s="26">
        <f t="shared" si="6"/>
        <v>0</v>
      </c>
      <c r="U42" s="26">
        <f>LARGE(Q42:S42,2)</f>
        <v>0</v>
      </c>
      <c r="V42" s="49">
        <f t="shared" si="5"/>
        <v>0</v>
      </c>
      <c r="W42" s="37"/>
    </row>
    <row r="43" spans="1:24" ht="15">
      <c r="A43" s="167">
        <v>28</v>
      </c>
      <c r="B43" s="20" t="s">
        <v>272</v>
      </c>
      <c r="C43" s="20" t="s">
        <v>273</v>
      </c>
      <c r="D43" s="122">
        <v>2009</v>
      </c>
      <c r="E43" s="20" t="s">
        <v>274</v>
      </c>
      <c r="F43" s="126">
        <v>1</v>
      </c>
      <c r="G43" s="106" t="s">
        <v>279</v>
      </c>
      <c r="H43" s="67">
        <v>1</v>
      </c>
      <c r="I43" s="67" t="s">
        <v>87</v>
      </c>
      <c r="J43" s="24"/>
      <c r="K43" s="25"/>
      <c r="L43" s="26"/>
      <c r="M43" s="24"/>
      <c r="N43" s="25"/>
      <c r="O43" s="31"/>
      <c r="P43" s="30">
        <f t="shared" si="0"/>
        <v>0</v>
      </c>
      <c r="Q43" s="30">
        <f t="shared" si="1"/>
        <v>0</v>
      </c>
      <c r="R43" s="31">
        <f t="shared" si="2"/>
        <v>0</v>
      </c>
      <c r="S43" s="30">
        <f t="shared" si="3"/>
        <v>0</v>
      </c>
      <c r="T43" s="26">
        <f t="shared" si="6"/>
        <v>0</v>
      </c>
      <c r="U43" s="26">
        <f>LARGE(P43:R43,3)</f>
        <v>0</v>
      </c>
      <c r="V43" s="49">
        <f t="shared" si="5"/>
        <v>0</v>
      </c>
      <c r="W43" s="37"/>
    </row>
    <row r="44" spans="1:24" ht="15">
      <c r="A44" s="167">
        <v>34</v>
      </c>
      <c r="B44" s="20" t="s">
        <v>277</v>
      </c>
      <c r="C44" s="20" t="s">
        <v>278</v>
      </c>
      <c r="D44" s="122">
        <v>2009</v>
      </c>
      <c r="E44" s="20" t="s">
        <v>271</v>
      </c>
      <c r="F44" s="106">
        <v>1</v>
      </c>
      <c r="G44" s="106" t="s">
        <v>279</v>
      </c>
      <c r="H44" s="67">
        <v>1</v>
      </c>
      <c r="I44" s="67" t="s">
        <v>87</v>
      </c>
      <c r="J44" s="24"/>
      <c r="K44" s="25"/>
      <c r="L44" s="26"/>
      <c r="M44" s="24"/>
      <c r="N44" s="25"/>
      <c r="O44" s="31"/>
      <c r="P44" s="30">
        <f t="shared" si="0"/>
        <v>0</v>
      </c>
      <c r="Q44" s="30">
        <f t="shared" si="1"/>
        <v>0</v>
      </c>
      <c r="R44" s="31">
        <f t="shared" si="2"/>
        <v>0</v>
      </c>
      <c r="S44" s="30">
        <f t="shared" si="3"/>
        <v>0</v>
      </c>
      <c r="T44" s="26">
        <f t="shared" si="6"/>
        <v>0</v>
      </c>
      <c r="U44" s="26">
        <f>LARGE(Q44:S44,2)</f>
        <v>0</v>
      </c>
      <c r="V44" s="49">
        <f t="shared" si="5"/>
        <v>0</v>
      </c>
      <c r="W44" s="37"/>
    </row>
    <row r="45" spans="1:24" ht="15.75" thickBot="1">
      <c r="A45" s="167">
        <v>41</v>
      </c>
      <c r="B45" s="20" t="s">
        <v>262</v>
      </c>
      <c r="C45" s="20" t="s">
        <v>263</v>
      </c>
      <c r="D45" s="122">
        <v>2009</v>
      </c>
      <c r="E45" s="20" t="s">
        <v>264</v>
      </c>
      <c r="F45" s="46">
        <v>1</v>
      </c>
      <c r="G45" s="106" t="s">
        <v>279</v>
      </c>
      <c r="H45" s="101"/>
      <c r="I45" s="101"/>
      <c r="J45" s="24"/>
      <c r="K45" s="25"/>
      <c r="L45" s="26"/>
      <c r="M45" s="39"/>
      <c r="N45" s="40"/>
      <c r="O45" s="41"/>
      <c r="P45" s="30">
        <f t="shared" si="0"/>
        <v>0</v>
      </c>
      <c r="Q45" s="30">
        <f t="shared" si="1"/>
        <v>0</v>
      </c>
      <c r="R45" s="31">
        <f t="shared" si="2"/>
        <v>0</v>
      </c>
      <c r="S45" s="30">
        <f t="shared" si="3"/>
        <v>0</v>
      </c>
      <c r="T45" s="26">
        <f t="shared" si="6"/>
        <v>0</v>
      </c>
      <c r="U45" s="26">
        <f>LARGE(Q45:S45,2)</f>
        <v>0</v>
      </c>
      <c r="V45" s="49">
        <f t="shared" si="5"/>
        <v>0</v>
      </c>
      <c r="W45" s="66"/>
    </row>
    <row r="46" spans="1:24">
      <c r="P46" s="2"/>
      <c r="V46" s="1"/>
    </row>
    <row r="47" spans="1:24">
      <c r="P47" s="2"/>
      <c r="V47" s="1"/>
    </row>
    <row r="48" spans="1:24">
      <c r="P48" s="2"/>
      <c r="V48" s="1"/>
    </row>
    <row r="49" spans="16:22">
      <c r="P49" s="2"/>
      <c r="V49" s="1"/>
    </row>
    <row r="50" spans="16:22">
      <c r="P50" s="2"/>
      <c r="V50" s="1"/>
    </row>
    <row r="51" spans="16:22">
      <c r="P51" s="2"/>
      <c r="V51" s="1"/>
    </row>
    <row r="52" spans="16:22">
      <c r="P52" s="2"/>
      <c r="V52" s="1"/>
    </row>
    <row r="53" spans="16:22">
      <c r="P53" s="2"/>
      <c r="V53" s="1"/>
    </row>
    <row r="54" spans="16:22">
      <c r="P54" s="2"/>
      <c r="V54" s="1"/>
    </row>
    <row r="55" spans="16:22">
      <c r="P55" s="2"/>
      <c r="V55" s="1"/>
    </row>
    <row r="56" spans="16:22">
      <c r="P56" s="2"/>
      <c r="V56" s="1"/>
    </row>
    <row r="57" spans="16:22">
      <c r="P57" s="2"/>
      <c r="V57" s="1"/>
    </row>
    <row r="58" spans="16:22">
      <c r="P58" s="2"/>
      <c r="V58" s="1"/>
    </row>
    <row r="59" spans="16:22">
      <c r="P59" s="2"/>
      <c r="V59" s="1"/>
    </row>
    <row r="60" spans="16:22">
      <c r="P60" s="2"/>
      <c r="V60" s="1"/>
    </row>
    <row r="61" spans="16:22">
      <c r="P61" s="2"/>
      <c r="V61" s="1"/>
    </row>
    <row r="62" spans="16:22">
      <c r="P62" s="2"/>
      <c r="V62" s="1"/>
    </row>
    <row r="63" spans="16:22">
      <c r="P63" s="2"/>
      <c r="V63" s="1"/>
    </row>
    <row r="64" spans="16:22">
      <c r="P64" s="2"/>
      <c r="V64" s="1"/>
    </row>
    <row r="65" spans="16:22">
      <c r="P65" s="2"/>
      <c r="V65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scale="6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workbookViewId="0">
      <selection activeCell="X1" sqref="X1:BY1048576"/>
    </sheetView>
  </sheetViews>
  <sheetFormatPr defaultColWidth="3.375" defaultRowHeight="14.25"/>
  <cols>
    <col min="1" max="1" width="4.125" style="1" customWidth="1"/>
    <col min="2" max="2" width="11.125" style="1" customWidth="1"/>
    <col min="3" max="3" width="22.25" style="1" customWidth="1"/>
    <col min="4" max="4" width="5.625" style="1" customWidth="1"/>
    <col min="5" max="5" width="55.25" style="2" customWidth="1"/>
    <col min="6" max="6" width="4.25" style="1" customWidth="1"/>
    <col min="7" max="7" width="3.875" style="1" customWidth="1"/>
    <col min="8" max="8" width="5.25" style="1" hidden="1" customWidth="1"/>
    <col min="9" max="9" width="4.375" style="1" hidden="1" customWidth="1"/>
    <col min="10" max="10" width="5" style="1" bestFit="1" customWidth="1"/>
    <col min="11" max="12" width="7.625" style="1" customWidth="1"/>
    <col min="13" max="13" width="3.75" style="1" customWidth="1"/>
    <col min="14" max="14" width="3.25" style="1" customWidth="1"/>
    <col min="15" max="15" width="4" style="1" customWidth="1"/>
    <col min="16" max="16" width="3.875" style="1" customWidth="1"/>
    <col min="17" max="18" width="4" style="1" customWidth="1"/>
    <col min="19" max="19" width="6" style="1" customWidth="1"/>
    <col min="20" max="20" width="6.375" style="1" customWidth="1"/>
    <col min="21" max="21" width="5.125" style="1" customWidth="1"/>
    <col min="22" max="22" width="7.875" style="2" customWidth="1"/>
    <col min="23" max="23" width="5.25" style="1" customWidth="1"/>
    <col min="24" max="16384" width="3.375" style="1"/>
  </cols>
  <sheetData>
    <row r="1" spans="1:23">
      <c r="E1" s="2" t="s">
        <v>0</v>
      </c>
      <c r="G1" s="1">
        <v>3</v>
      </c>
      <c r="J1" s="222" t="s">
        <v>1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5.75">
      <c r="A2" s="223" t="s">
        <v>2</v>
      </c>
      <c r="B2" s="223"/>
      <c r="C2" s="223"/>
      <c r="D2" s="223"/>
      <c r="E2" s="2" t="s">
        <v>3</v>
      </c>
      <c r="G2" s="1">
        <v>5</v>
      </c>
      <c r="J2" s="3"/>
      <c r="K2" s="3"/>
      <c r="L2" s="224" t="s">
        <v>480</v>
      </c>
      <c r="M2" s="225"/>
      <c r="N2" s="225"/>
      <c r="O2" s="225"/>
      <c r="P2" s="225"/>
      <c r="Q2" s="225"/>
      <c r="R2" s="225"/>
      <c r="S2" s="225"/>
      <c r="T2" s="225"/>
      <c r="U2" s="4"/>
      <c r="V2" s="5"/>
    </row>
    <row r="3" spans="1:23" ht="15.75" thickBot="1">
      <c r="A3" s="223" t="s">
        <v>186</v>
      </c>
      <c r="B3" s="223"/>
      <c r="C3" s="223"/>
      <c r="D3" s="223"/>
      <c r="E3" s="2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1">
        <v>2008</v>
      </c>
      <c r="J4" s="226" t="s">
        <v>7</v>
      </c>
      <c r="K4" s="227"/>
      <c r="L4" s="228"/>
      <c r="M4" s="227" t="s">
        <v>8</v>
      </c>
      <c r="N4" s="227"/>
      <c r="O4" s="227"/>
      <c r="P4" s="226" t="s">
        <v>9</v>
      </c>
      <c r="Q4" s="227"/>
      <c r="R4" s="228"/>
      <c r="T4" s="4"/>
      <c r="U4" s="4"/>
      <c r="V4" s="5"/>
    </row>
    <row r="5" spans="1:23" ht="30" thickBot="1">
      <c r="A5" s="85" t="s">
        <v>10</v>
      </c>
      <c r="B5" s="7" t="s">
        <v>11</v>
      </c>
      <c r="C5" s="7" t="s">
        <v>12</v>
      </c>
      <c r="D5" s="8" t="s">
        <v>13</v>
      </c>
      <c r="E5" s="7" t="s">
        <v>14</v>
      </c>
      <c r="F5" s="9" t="s">
        <v>15</v>
      </c>
      <c r="G5" s="10" t="s">
        <v>16</v>
      </c>
      <c r="H5" s="11" t="s">
        <v>17</v>
      </c>
      <c r="I5" s="16" t="s">
        <v>18</v>
      </c>
      <c r="J5" s="13" t="s">
        <v>19</v>
      </c>
      <c r="K5" s="12" t="s">
        <v>20</v>
      </c>
      <c r="L5" s="16" t="s">
        <v>21</v>
      </c>
      <c r="M5" s="13" t="s">
        <v>22</v>
      </c>
      <c r="N5" s="12" t="s">
        <v>23</v>
      </c>
      <c r="O5" s="12" t="s">
        <v>24</v>
      </c>
      <c r="P5" s="8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86" t="s">
        <v>31</v>
      </c>
      <c r="W5" s="87" t="s">
        <v>32</v>
      </c>
    </row>
    <row r="6" spans="1:23" ht="15">
      <c r="A6" s="170">
        <v>73</v>
      </c>
      <c r="B6" s="20" t="s">
        <v>187</v>
      </c>
      <c r="C6" s="20" t="s">
        <v>71</v>
      </c>
      <c r="D6" s="122" t="s">
        <v>189</v>
      </c>
      <c r="E6" s="88" t="s">
        <v>180</v>
      </c>
      <c r="F6" s="127">
        <v>2</v>
      </c>
      <c r="G6" s="68" t="s">
        <v>279</v>
      </c>
      <c r="H6" s="36"/>
      <c r="I6" s="182"/>
      <c r="J6" s="24">
        <v>6.25</v>
      </c>
      <c r="K6" s="25">
        <v>6.5</v>
      </c>
      <c r="L6" s="26">
        <v>6.5</v>
      </c>
      <c r="M6" s="89"/>
      <c r="N6" s="90"/>
      <c r="O6" s="91"/>
      <c r="P6" s="30">
        <f t="shared" ref="P6:P45" si="0">J6*$G$3-M6</f>
        <v>37.5</v>
      </c>
      <c r="Q6" s="25">
        <f t="shared" ref="Q6:Q45" si="1">K6*$G$3-N6</f>
        <v>39</v>
      </c>
      <c r="R6" s="31">
        <f t="shared" ref="R6:R45" si="2">L6*$G$3-O6</f>
        <v>39</v>
      </c>
      <c r="S6" s="30">
        <f t="shared" ref="S6:S45" si="3">MAX(P6:R6)</f>
        <v>39</v>
      </c>
      <c r="T6" s="28">
        <f t="shared" ref="T6:T45" si="4">LARGE(P6:R6,2)</f>
        <v>39</v>
      </c>
      <c r="U6" s="77">
        <f t="shared" ref="U6:U45" si="5">LARGE(P6:R6,3)</f>
        <v>37.5</v>
      </c>
      <c r="V6" s="92">
        <f t="shared" ref="V6:V45" si="6">S6+T6</f>
        <v>78</v>
      </c>
      <c r="W6" s="34">
        <v>1</v>
      </c>
    </row>
    <row r="7" spans="1:23" ht="15">
      <c r="A7" s="170">
        <v>64</v>
      </c>
      <c r="B7" s="20" t="s">
        <v>155</v>
      </c>
      <c r="C7" s="20" t="s">
        <v>191</v>
      </c>
      <c r="D7" s="122" t="s">
        <v>189</v>
      </c>
      <c r="E7" s="20" t="s">
        <v>46</v>
      </c>
      <c r="F7" s="46">
        <v>2</v>
      </c>
      <c r="G7" s="127" t="s">
        <v>279</v>
      </c>
      <c r="H7" s="50"/>
      <c r="I7" s="94"/>
      <c r="J7" s="24">
        <v>5.75</v>
      </c>
      <c r="K7" s="25">
        <v>6.5</v>
      </c>
      <c r="L7" s="26">
        <v>6.25</v>
      </c>
      <c r="M7" s="24"/>
      <c r="N7" s="25"/>
      <c r="O7" s="31"/>
      <c r="P7" s="30">
        <f t="shared" si="0"/>
        <v>34.5</v>
      </c>
      <c r="Q7" s="25">
        <f t="shared" si="1"/>
        <v>39</v>
      </c>
      <c r="R7" s="31">
        <f t="shared" si="2"/>
        <v>37.5</v>
      </c>
      <c r="S7" s="30">
        <f t="shared" si="3"/>
        <v>39</v>
      </c>
      <c r="T7" s="25">
        <f t="shared" si="4"/>
        <v>37.5</v>
      </c>
      <c r="U7" s="77">
        <f t="shared" si="5"/>
        <v>34.5</v>
      </c>
      <c r="V7" s="92">
        <f t="shared" si="6"/>
        <v>76.5</v>
      </c>
      <c r="W7" s="37">
        <v>2</v>
      </c>
    </row>
    <row r="8" spans="1:23" ht="15">
      <c r="A8" s="171">
        <v>68</v>
      </c>
      <c r="B8" s="142" t="s">
        <v>96</v>
      </c>
      <c r="C8" s="142" t="s">
        <v>280</v>
      </c>
      <c r="D8" s="137">
        <v>2008</v>
      </c>
      <c r="E8" s="142" t="s">
        <v>281</v>
      </c>
      <c r="F8" s="46">
        <v>2</v>
      </c>
      <c r="G8" s="127" t="s">
        <v>279</v>
      </c>
      <c r="H8" s="47">
        <v>1</v>
      </c>
      <c r="I8" s="93" t="s">
        <v>87</v>
      </c>
      <c r="J8" s="24">
        <v>5.75</v>
      </c>
      <c r="K8" s="25">
        <v>6.75</v>
      </c>
      <c r="L8" s="26">
        <v>6.5</v>
      </c>
      <c r="M8" s="24"/>
      <c r="N8" s="25">
        <v>6</v>
      </c>
      <c r="O8" s="31"/>
      <c r="P8" s="30">
        <f>J8*$G$3-M8</f>
        <v>34.5</v>
      </c>
      <c r="Q8" s="25">
        <f>K8*$G$3-N8</f>
        <v>34.5</v>
      </c>
      <c r="R8" s="31">
        <f>L8*$G$3-O8</f>
        <v>39</v>
      </c>
      <c r="S8" s="30">
        <f>MAX(P8:R8)</f>
        <v>39</v>
      </c>
      <c r="T8" s="25">
        <f>LARGE(P8:R8,2)</f>
        <v>34.5</v>
      </c>
      <c r="U8" s="77">
        <f>LARGE(P8:R8,3)</f>
        <v>34.5</v>
      </c>
      <c r="V8" s="92">
        <f>S8+T8</f>
        <v>73.5</v>
      </c>
      <c r="W8" s="37">
        <v>3</v>
      </c>
    </row>
    <row r="9" spans="1:23" ht="15">
      <c r="A9" s="170">
        <v>63</v>
      </c>
      <c r="B9" s="20" t="s">
        <v>192</v>
      </c>
      <c r="C9" s="20" t="s">
        <v>193</v>
      </c>
      <c r="D9" s="122" t="s">
        <v>189</v>
      </c>
      <c r="E9" s="20" t="s">
        <v>194</v>
      </c>
      <c r="F9" s="126">
        <v>2</v>
      </c>
      <c r="G9" s="127" t="s">
        <v>279</v>
      </c>
      <c r="H9" s="50"/>
      <c r="I9" s="94"/>
      <c r="J9" s="24">
        <v>6.25</v>
      </c>
      <c r="K9" s="25">
        <v>6</v>
      </c>
      <c r="L9" s="26">
        <v>4.25</v>
      </c>
      <c r="M9" s="24"/>
      <c r="N9" s="25"/>
      <c r="O9" s="31"/>
      <c r="P9" s="30">
        <f t="shared" si="0"/>
        <v>37.5</v>
      </c>
      <c r="Q9" s="25">
        <f t="shared" si="1"/>
        <v>36</v>
      </c>
      <c r="R9" s="31">
        <f t="shared" si="2"/>
        <v>25.5</v>
      </c>
      <c r="S9" s="30">
        <f t="shared" si="3"/>
        <v>37.5</v>
      </c>
      <c r="T9" s="25">
        <f t="shared" si="4"/>
        <v>36</v>
      </c>
      <c r="U9" s="77">
        <f t="shared" si="5"/>
        <v>25.5</v>
      </c>
      <c r="V9" s="92">
        <f t="shared" si="6"/>
        <v>73.5</v>
      </c>
      <c r="W9" s="37">
        <v>4</v>
      </c>
    </row>
    <row r="10" spans="1:23" ht="15">
      <c r="A10" s="170">
        <v>60</v>
      </c>
      <c r="B10" s="20" t="s">
        <v>199</v>
      </c>
      <c r="C10" s="20" t="s">
        <v>200</v>
      </c>
      <c r="D10" s="122" t="s">
        <v>189</v>
      </c>
      <c r="E10" s="20" t="s">
        <v>56</v>
      </c>
      <c r="F10" s="46">
        <v>2</v>
      </c>
      <c r="G10" s="127" t="s">
        <v>279</v>
      </c>
      <c r="H10" s="50"/>
      <c r="I10" s="94"/>
      <c r="J10" s="24">
        <v>6</v>
      </c>
      <c r="K10" s="25">
        <v>5.5</v>
      </c>
      <c r="L10" s="26">
        <v>6.25</v>
      </c>
      <c r="M10" s="24">
        <v>3</v>
      </c>
      <c r="N10" s="25">
        <v>3</v>
      </c>
      <c r="O10" s="31"/>
      <c r="P10" s="30">
        <f>J10*$G$3-M10</f>
        <v>33</v>
      </c>
      <c r="Q10" s="25">
        <f>K10*$G$3-N10</f>
        <v>30</v>
      </c>
      <c r="R10" s="31">
        <f>L10*$G$3-O10</f>
        <v>37.5</v>
      </c>
      <c r="S10" s="30">
        <f>MAX(P10:R10)</f>
        <v>37.5</v>
      </c>
      <c r="T10" s="25">
        <f>LARGE(P10:R10,2)</f>
        <v>33</v>
      </c>
      <c r="U10" s="77">
        <f>LARGE(P10:R10,3)</f>
        <v>30</v>
      </c>
      <c r="V10" s="92">
        <f>S10+T10</f>
        <v>70.5</v>
      </c>
      <c r="W10" s="37">
        <v>5</v>
      </c>
    </row>
    <row r="11" spans="1:23" ht="15">
      <c r="A11" s="170">
        <v>45</v>
      </c>
      <c r="B11" s="20" t="s">
        <v>201</v>
      </c>
      <c r="C11" s="20" t="s">
        <v>202</v>
      </c>
      <c r="D11" s="122" t="s">
        <v>189</v>
      </c>
      <c r="E11" s="20" t="s">
        <v>74</v>
      </c>
      <c r="F11" s="46">
        <v>2</v>
      </c>
      <c r="G11" s="127" t="s">
        <v>279</v>
      </c>
      <c r="H11" s="47">
        <v>1</v>
      </c>
      <c r="I11" s="93" t="s">
        <v>87</v>
      </c>
      <c r="J11" s="24">
        <v>5.5</v>
      </c>
      <c r="K11" s="25">
        <v>5.75</v>
      </c>
      <c r="L11" s="26">
        <v>6</v>
      </c>
      <c r="M11" s="24"/>
      <c r="N11" s="25"/>
      <c r="O11" s="31"/>
      <c r="P11" s="30">
        <f t="shared" si="0"/>
        <v>33</v>
      </c>
      <c r="Q11" s="25">
        <f t="shared" si="1"/>
        <v>34.5</v>
      </c>
      <c r="R11" s="31">
        <f t="shared" si="2"/>
        <v>36</v>
      </c>
      <c r="S11" s="30">
        <f t="shared" si="3"/>
        <v>36</v>
      </c>
      <c r="T11" s="25">
        <f t="shared" si="4"/>
        <v>34.5</v>
      </c>
      <c r="U11" s="77">
        <f t="shared" si="5"/>
        <v>33</v>
      </c>
      <c r="V11" s="92">
        <f t="shared" si="6"/>
        <v>70.5</v>
      </c>
      <c r="W11" s="37">
        <v>6</v>
      </c>
    </row>
    <row r="12" spans="1:23" ht="15">
      <c r="A12" s="170">
        <v>51</v>
      </c>
      <c r="B12" s="20" t="s">
        <v>195</v>
      </c>
      <c r="C12" s="20" t="s">
        <v>196</v>
      </c>
      <c r="D12" s="122" t="s">
        <v>189</v>
      </c>
      <c r="E12" s="20" t="s">
        <v>51</v>
      </c>
      <c r="F12" s="126">
        <v>2</v>
      </c>
      <c r="G12" s="127" t="s">
        <v>279</v>
      </c>
      <c r="H12" s="47">
        <v>1</v>
      </c>
      <c r="I12" s="93" t="s">
        <v>87</v>
      </c>
      <c r="J12" s="24">
        <v>5.75</v>
      </c>
      <c r="K12" s="25">
        <v>6</v>
      </c>
      <c r="L12" s="26">
        <v>5.75</v>
      </c>
      <c r="M12" s="24"/>
      <c r="N12" s="25"/>
      <c r="O12" s="31"/>
      <c r="P12" s="30">
        <f t="shared" si="0"/>
        <v>34.5</v>
      </c>
      <c r="Q12" s="25">
        <f t="shared" si="1"/>
        <v>36</v>
      </c>
      <c r="R12" s="31">
        <f t="shared" si="2"/>
        <v>34.5</v>
      </c>
      <c r="S12" s="30">
        <f t="shared" si="3"/>
        <v>36</v>
      </c>
      <c r="T12" s="25">
        <f t="shared" si="4"/>
        <v>34.5</v>
      </c>
      <c r="U12" s="77">
        <f t="shared" si="5"/>
        <v>34.5</v>
      </c>
      <c r="V12" s="92">
        <f t="shared" si="6"/>
        <v>70.5</v>
      </c>
      <c r="W12" s="37">
        <v>7</v>
      </c>
    </row>
    <row r="13" spans="1:23" ht="15">
      <c r="A13" s="170">
        <v>53</v>
      </c>
      <c r="B13" s="20" t="s">
        <v>139</v>
      </c>
      <c r="C13" s="20" t="s">
        <v>188</v>
      </c>
      <c r="D13" s="122" t="s">
        <v>189</v>
      </c>
      <c r="E13" s="20" t="s">
        <v>65</v>
      </c>
      <c r="F13" s="46">
        <v>2</v>
      </c>
      <c r="G13" s="127" t="s">
        <v>279</v>
      </c>
      <c r="H13" s="47">
        <v>1</v>
      </c>
      <c r="I13" s="93" t="s">
        <v>87</v>
      </c>
      <c r="J13" s="24">
        <v>5</v>
      </c>
      <c r="K13" s="25">
        <v>5.5</v>
      </c>
      <c r="L13" s="26">
        <v>6</v>
      </c>
      <c r="M13" s="24"/>
      <c r="N13" s="25"/>
      <c r="O13" s="31"/>
      <c r="P13" s="30">
        <f>J13*$G$3-M13</f>
        <v>30</v>
      </c>
      <c r="Q13" s="25">
        <f>K13*$G$3-N13</f>
        <v>33</v>
      </c>
      <c r="R13" s="31">
        <f>L13*$G$3-O13</f>
        <v>36</v>
      </c>
      <c r="S13" s="30">
        <f>MAX(P13:R13)</f>
        <v>36</v>
      </c>
      <c r="T13" s="25">
        <f>LARGE(P13:R13,2)</f>
        <v>33</v>
      </c>
      <c r="U13" s="77">
        <f>LARGE(P13:R13,3)</f>
        <v>30</v>
      </c>
      <c r="V13" s="92">
        <f>S13+T13</f>
        <v>69</v>
      </c>
      <c r="W13" s="37">
        <v>8</v>
      </c>
    </row>
    <row r="14" spans="1:23" ht="15">
      <c r="A14" s="170">
        <v>42</v>
      </c>
      <c r="B14" s="20" t="s">
        <v>203</v>
      </c>
      <c r="C14" s="20" t="s">
        <v>204</v>
      </c>
      <c r="D14" s="122" t="s">
        <v>189</v>
      </c>
      <c r="E14" s="20" t="s">
        <v>59</v>
      </c>
      <c r="F14" s="126">
        <v>2</v>
      </c>
      <c r="G14" s="127" t="s">
        <v>279</v>
      </c>
      <c r="H14" s="47">
        <v>1</v>
      </c>
      <c r="I14" s="93" t="s">
        <v>87</v>
      </c>
      <c r="J14" s="24">
        <v>5.75</v>
      </c>
      <c r="K14" s="25">
        <v>5.75</v>
      </c>
      <c r="L14" s="26">
        <v>5.5</v>
      </c>
      <c r="M14" s="24"/>
      <c r="N14" s="25"/>
      <c r="O14" s="31"/>
      <c r="P14" s="30">
        <f t="shared" si="0"/>
        <v>34.5</v>
      </c>
      <c r="Q14" s="25">
        <f t="shared" si="1"/>
        <v>34.5</v>
      </c>
      <c r="R14" s="31">
        <f t="shared" si="2"/>
        <v>33</v>
      </c>
      <c r="S14" s="30">
        <f t="shared" si="3"/>
        <v>34.5</v>
      </c>
      <c r="T14" s="25">
        <f t="shared" si="4"/>
        <v>34.5</v>
      </c>
      <c r="U14" s="77">
        <f t="shared" si="5"/>
        <v>33</v>
      </c>
      <c r="V14" s="92">
        <f t="shared" si="6"/>
        <v>69</v>
      </c>
      <c r="W14" s="37">
        <v>9</v>
      </c>
    </row>
    <row r="15" spans="1:23" ht="15">
      <c r="A15" s="170">
        <v>58</v>
      </c>
      <c r="B15" s="20" t="s">
        <v>114</v>
      </c>
      <c r="C15" s="20" t="s">
        <v>190</v>
      </c>
      <c r="D15" s="122" t="s">
        <v>189</v>
      </c>
      <c r="E15" s="20" t="s">
        <v>44</v>
      </c>
      <c r="F15" s="46">
        <v>2</v>
      </c>
      <c r="G15" s="127" t="s">
        <v>279</v>
      </c>
      <c r="H15" s="47">
        <v>1</v>
      </c>
      <c r="I15" s="93" t="s">
        <v>87</v>
      </c>
      <c r="J15" s="24">
        <v>5.25</v>
      </c>
      <c r="K15" s="25">
        <v>6</v>
      </c>
      <c r="L15" s="26">
        <v>5.5</v>
      </c>
      <c r="M15" s="24"/>
      <c r="N15" s="25"/>
      <c r="O15" s="31"/>
      <c r="P15" s="30">
        <f t="shared" si="0"/>
        <v>31.5</v>
      </c>
      <c r="Q15" s="25">
        <f t="shared" si="1"/>
        <v>36</v>
      </c>
      <c r="R15" s="31">
        <f t="shared" si="2"/>
        <v>33</v>
      </c>
      <c r="S15" s="30">
        <f t="shared" si="3"/>
        <v>36</v>
      </c>
      <c r="T15" s="25">
        <f t="shared" si="4"/>
        <v>33</v>
      </c>
      <c r="U15" s="77">
        <f t="shared" si="5"/>
        <v>31.5</v>
      </c>
      <c r="V15" s="92">
        <f t="shared" si="6"/>
        <v>69</v>
      </c>
      <c r="W15" s="37">
        <v>9</v>
      </c>
    </row>
    <row r="16" spans="1:23" s="221" customFormat="1" ht="15">
      <c r="A16" s="207">
        <v>49</v>
      </c>
      <c r="B16" s="208" t="s">
        <v>129</v>
      </c>
      <c r="C16" s="208" t="s">
        <v>206</v>
      </c>
      <c r="D16" s="209" t="s">
        <v>189</v>
      </c>
      <c r="E16" s="208" t="s">
        <v>64</v>
      </c>
      <c r="F16" s="210">
        <v>2</v>
      </c>
      <c r="G16" s="211" t="s">
        <v>279</v>
      </c>
      <c r="H16" s="207">
        <v>1</v>
      </c>
      <c r="I16" s="212" t="s">
        <v>87</v>
      </c>
      <c r="J16" s="213">
        <v>5.75</v>
      </c>
      <c r="K16" s="214">
        <v>5</v>
      </c>
      <c r="L16" s="215">
        <v>5.5</v>
      </c>
      <c r="M16" s="213"/>
      <c r="N16" s="214"/>
      <c r="O16" s="216"/>
      <c r="P16" s="217">
        <f t="shared" si="0"/>
        <v>34.5</v>
      </c>
      <c r="Q16" s="214">
        <f t="shared" si="1"/>
        <v>30</v>
      </c>
      <c r="R16" s="216">
        <f t="shared" si="2"/>
        <v>33</v>
      </c>
      <c r="S16" s="217">
        <f t="shared" si="3"/>
        <v>34.5</v>
      </c>
      <c r="T16" s="214">
        <f t="shared" si="4"/>
        <v>33</v>
      </c>
      <c r="U16" s="218">
        <f t="shared" si="5"/>
        <v>30</v>
      </c>
      <c r="V16" s="219">
        <f t="shared" si="6"/>
        <v>67.5</v>
      </c>
      <c r="W16" s="220">
        <v>11</v>
      </c>
    </row>
    <row r="17" spans="1:23" ht="15">
      <c r="A17" s="171">
        <v>52</v>
      </c>
      <c r="B17" s="132" t="s">
        <v>183</v>
      </c>
      <c r="C17" s="132" t="s">
        <v>283</v>
      </c>
      <c r="D17" s="138" t="s">
        <v>189</v>
      </c>
      <c r="E17" s="132" t="s">
        <v>284</v>
      </c>
      <c r="F17" s="46">
        <v>2</v>
      </c>
      <c r="G17" s="127" t="s">
        <v>279</v>
      </c>
      <c r="H17" s="47">
        <v>1</v>
      </c>
      <c r="I17" s="93" t="s">
        <v>87</v>
      </c>
      <c r="J17" s="24">
        <v>5.75</v>
      </c>
      <c r="K17" s="25">
        <v>4.75</v>
      </c>
      <c r="L17" s="26">
        <v>5.5</v>
      </c>
      <c r="M17" s="24"/>
      <c r="N17" s="25"/>
      <c r="O17" s="31"/>
      <c r="P17" s="30">
        <f t="shared" si="0"/>
        <v>34.5</v>
      </c>
      <c r="Q17" s="25">
        <f t="shared" si="1"/>
        <v>28.5</v>
      </c>
      <c r="R17" s="31">
        <f t="shared" si="2"/>
        <v>33</v>
      </c>
      <c r="S17" s="30">
        <f t="shared" si="3"/>
        <v>34.5</v>
      </c>
      <c r="T17" s="25">
        <f t="shared" si="4"/>
        <v>33</v>
      </c>
      <c r="U17" s="77">
        <f t="shared" si="5"/>
        <v>28.5</v>
      </c>
      <c r="V17" s="92">
        <f t="shared" si="6"/>
        <v>67.5</v>
      </c>
      <c r="W17" s="37">
        <v>11</v>
      </c>
    </row>
    <row r="18" spans="1:23" ht="15">
      <c r="A18" s="171">
        <v>71</v>
      </c>
      <c r="B18" s="134" t="s">
        <v>285</v>
      </c>
      <c r="C18" s="134" t="s">
        <v>286</v>
      </c>
      <c r="D18" s="138">
        <v>2008</v>
      </c>
      <c r="E18" s="143" t="s">
        <v>287</v>
      </c>
      <c r="F18" s="46">
        <v>2</v>
      </c>
      <c r="G18" s="127" t="s">
        <v>279</v>
      </c>
      <c r="H18" s="47">
        <v>1</v>
      </c>
      <c r="I18" s="93" t="s">
        <v>87</v>
      </c>
      <c r="J18" s="24">
        <v>6</v>
      </c>
      <c r="K18" s="25">
        <v>4.75</v>
      </c>
      <c r="L18" s="26">
        <v>5.25</v>
      </c>
      <c r="M18" s="24"/>
      <c r="N18" s="25"/>
      <c r="O18" s="31"/>
      <c r="P18" s="30">
        <f t="shared" si="0"/>
        <v>36</v>
      </c>
      <c r="Q18" s="25">
        <f t="shared" si="1"/>
        <v>28.5</v>
      </c>
      <c r="R18" s="31">
        <f t="shared" si="2"/>
        <v>31.5</v>
      </c>
      <c r="S18" s="30">
        <f t="shared" si="3"/>
        <v>36</v>
      </c>
      <c r="T18" s="25">
        <f t="shared" si="4"/>
        <v>31.5</v>
      </c>
      <c r="U18" s="77">
        <f t="shared" si="5"/>
        <v>28.5</v>
      </c>
      <c r="V18" s="92">
        <f t="shared" si="6"/>
        <v>67.5</v>
      </c>
      <c r="W18" s="37">
        <v>13</v>
      </c>
    </row>
    <row r="19" spans="1:23" ht="15">
      <c r="A19" s="170">
        <v>44</v>
      </c>
      <c r="B19" s="20" t="s">
        <v>119</v>
      </c>
      <c r="C19" s="20" t="s">
        <v>99</v>
      </c>
      <c r="D19" s="122" t="s">
        <v>189</v>
      </c>
      <c r="E19" s="20" t="s">
        <v>74</v>
      </c>
      <c r="F19" s="47">
        <v>2</v>
      </c>
      <c r="G19" s="127" t="s">
        <v>279</v>
      </c>
      <c r="H19" s="47">
        <v>1</v>
      </c>
      <c r="I19" s="93" t="s">
        <v>87</v>
      </c>
      <c r="J19" s="24">
        <v>5.5</v>
      </c>
      <c r="K19" s="25">
        <v>5</v>
      </c>
      <c r="L19" s="26">
        <v>5.5</v>
      </c>
      <c r="M19" s="24"/>
      <c r="N19" s="25"/>
      <c r="O19" s="31"/>
      <c r="P19" s="30">
        <f t="shared" si="0"/>
        <v>33</v>
      </c>
      <c r="Q19" s="25">
        <f t="shared" si="1"/>
        <v>30</v>
      </c>
      <c r="R19" s="31">
        <f t="shared" si="2"/>
        <v>33</v>
      </c>
      <c r="S19" s="30">
        <f t="shared" si="3"/>
        <v>33</v>
      </c>
      <c r="T19" s="25">
        <f t="shared" si="4"/>
        <v>33</v>
      </c>
      <c r="U19" s="77">
        <f t="shared" si="5"/>
        <v>30</v>
      </c>
      <c r="V19" s="92">
        <f t="shared" si="6"/>
        <v>66</v>
      </c>
      <c r="W19" s="37">
        <v>14</v>
      </c>
    </row>
    <row r="20" spans="1:23" ht="15">
      <c r="A20" s="171">
        <v>55</v>
      </c>
      <c r="B20" s="132" t="s">
        <v>96</v>
      </c>
      <c r="C20" s="134" t="s">
        <v>288</v>
      </c>
      <c r="D20" s="138" t="s">
        <v>189</v>
      </c>
      <c r="E20" s="132" t="s">
        <v>240</v>
      </c>
      <c r="F20" s="46">
        <v>2</v>
      </c>
      <c r="G20" s="127" t="s">
        <v>279</v>
      </c>
      <c r="H20" s="47">
        <v>1</v>
      </c>
      <c r="I20" s="93" t="s">
        <v>87</v>
      </c>
      <c r="J20" s="24">
        <v>5</v>
      </c>
      <c r="K20" s="25">
        <v>4.5</v>
      </c>
      <c r="L20" s="26">
        <v>5.75</v>
      </c>
      <c r="M20" s="24"/>
      <c r="N20" s="25"/>
      <c r="O20" s="31"/>
      <c r="P20" s="30">
        <f t="shared" si="0"/>
        <v>30</v>
      </c>
      <c r="Q20" s="25">
        <f t="shared" si="1"/>
        <v>27</v>
      </c>
      <c r="R20" s="31">
        <f t="shared" si="2"/>
        <v>34.5</v>
      </c>
      <c r="S20" s="30">
        <f t="shared" si="3"/>
        <v>34.5</v>
      </c>
      <c r="T20" s="25">
        <f t="shared" si="4"/>
        <v>30</v>
      </c>
      <c r="U20" s="77">
        <f t="shared" si="5"/>
        <v>27</v>
      </c>
      <c r="V20" s="92">
        <f t="shared" si="6"/>
        <v>64.5</v>
      </c>
      <c r="W20" s="37">
        <v>15</v>
      </c>
    </row>
    <row r="21" spans="1:23" ht="15">
      <c r="A21" s="171">
        <v>54</v>
      </c>
      <c r="B21" s="134" t="s">
        <v>111</v>
      </c>
      <c r="C21" s="134" t="s">
        <v>282</v>
      </c>
      <c r="D21" s="139" t="s">
        <v>189</v>
      </c>
      <c r="E21" s="134" t="s">
        <v>240</v>
      </c>
      <c r="F21" s="46">
        <v>2</v>
      </c>
      <c r="G21" s="127" t="s">
        <v>279</v>
      </c>
      <c r="H21" s="47">
        <v>1</v>
      </c>
      <c r="I21" s="93" t="s">
        <v>87</v>
      </c>
      <c r="J21" s="24">
        <v>6</v>
      </c>
      <c r="K21" s="25">
        <v>5</v>
      </c>
      <c r="L21" s="26">
        <v>4.75</v>
      </c>
      <c r="M21" s="24">
        <v>3</v>
      </c>
      <c r="N21" s="25"/>
      <c r="O21" s="31"/>
      <c r="P21" s="30">
        <f t="shared" si="0"/>
        <v>33</v>
      </c>
      <c r="Q21" s="25">
        <f t="shared" si="1"/>
        <v>30</v>
      </c>
      <c r="R21" s="31">
        <f t="shared" si="2"/>
        <v>28.5</v>
      </c>
      <c r="S21" s="30">
        <f t="shared" si="3"/>
        <v>33</v>
      </c>
      <c r="T21" s="25">
        <f t="shared" si="4"/>
        <v>30</v>
      </c>
      <c r="U21" s="77">
        <f t="shared" si="5"/>
        <v>28.5</v>
      </c>
      <c r="V21" s="92">
        <f t="shared" si="6"/>
        <v>63</v>
      </c>
      <c r="W21" s="37">
        <v>16</v>
      </c>
    </row>
    <row r="22" spans="1:23" ht="15">
      <c r="A22" s="171">
        <v>70</v>
      </c>
      <c r="B22" s="133" t="s">
        <v>92</v>
      </c>
      <c r="C22" s="130" t="s">
        <v>293</v>
      </c>
      <c r="D22" s="138">
        <v>2008</v>
      </c>
      <c r="E22" s="147" t="s">
        <v>230</v>
      </c>
      <c r="F22" s="46">
        <v>2</v>
      </c>
      <c r="G22" s="127" t="s">
        <v>279</v>
      </c>
      <c r="H22" s="47">
        <v>1</v>
      </c>
      <c r="I22" s="93" t="s">
        <v>87</v>
      </c>
      <c r="J22" s="24">
        <v>5</v>
      </c>
      <c r="K22" s="25">
        <v>5</v>
      </c>
      <c r="L22" s="26">
        <v>5</v>
      </c>
      <c r="M22" s="24"/>
      <c r="N22" s="25"/>
      <c r="O22" s="31"/>
      <c r="P22" s="30">
        <f t="shared" si="0"/>
        <v>30</v>
      </c>
      <c r="Q22" s="25">
        <f t="shared" si="1"/>
        <v>30</v>
      </c>
      <c r="R22" s="31">
        <f t="shared" si="2"/>
        <v>30</v>
      </c>
      <c r="S22" s="30">
        <f t="shared" si="3"/>
        <v>30</v>
      </c>
      <c r="T22" s="25">
        <f t="shared" si="4"/>
        <v>30</v>
      </c>
      <c r="U22" s="77">
        <f t="shared" si="5"/>
        <v>30</v>
      </c>
      <c r="V22" s="92">
        <f t="shared" si="6"/>
        <v>60</v>
      </c>
      <c r="W22" s="37">
        <v>17</v>
      </c>
    </row>
    <row r="23" spans="1:23" ht="15">
      <c r="A23" s="170">
        <v>59</v>
      </c>
      <c r="B23" s="20" t="s">
        <v>197</v>
      </c>
      <c r="C23" s="20" t="s">
        <v>198</v>
      </c>
      <c r="D23" s="122" t="s">
        <v>189</v>
      </c>
      <c r="E23" s="20" t="s">
        <v>44</v>
      </c>
      <c r="F23" s="46">
        <v>2</v>
      </c>
      <c r="G23" s="127" t="s">
        <v>279</v>
      </c>
      <c r="H23" s="47">
        <v>1</v>
      </c>
      <c r="I23" s="93" t="s">
        <v>87</v>
      </c>
      <c r="J23" s="24">
        <v>5.25</v>
      </c>
      <c r="K23" s="25">
        <v>4.5</v>
      </c>
      <c r="L23" s="26">
        <v>4</v>
      </c>
      <c r="M23" s="24"/>
      <c r="N23" s="25"/>
      <c r="O23" s="31"/>
      <c r="P23" s="30">
        <f t="shared" si="0"/>
        <v>31.5</v>
      </c>
      <c r="Q23" s="25">
        <f t="shared" si="1"/>
        <v>27</v>
      </c>
      <c r="R23" s="31">
        <f t="shared" si="2"/>
        <v>24</v>
      </c>
      <c r="S23" s="30">
        <f t="shared" si="3"/>
        <v>31.5</v>
      </c>
      <c r="T23" s="25">
        <f t="shared" si="4"/>
        <v>27</v>
      </c>
      <c r="U23" s="77">
        <f t="shared" si="5"/>
        <v>24</v>
      </c>
      <c r="V23" s="92">
        <f t="shared" si="6"/>
        <v>58.5</v>
      </c>
      <c r="W23" s="37">
        <v>18</v>
      </c>
    </row>
    <row r="24" spans="1:23" ht="15">
      <c r="A24" s="171">
        <v>46</v>
      </c>
      <c r="B24" s="133" t="s">
        <v>159</v>
      </c>
      <c r="C24" s="133" t="s">
        <v>292</v>
      </c>
      <c r="D24" s="138" t="s">
        <v>189</v>
      </c>
      <c r="E24" s="133" t="s">
        <v>237</v>
      </c>
      <c r="F24" s="46">
        <v>2</v>
      </c>
      <c r="G24" s="127" t="s">
        <v>279</v>
      </c>
      <c r="H24" s="47">
        <v>1</v>
      </c>
      <c r="I24" s="93" t="s">
        <v>87</v>
      </c>
      <c r="J24" s="24">
        <v>5</v>
      </c>
      <c r="K24" s="25">
        <v>3.25</v>
      </c>
      <c r="L24" s="26">
        <v>4.5</v>
      </c>
      <c r="M24" s="24"/>
      <c r="N24" s="25"/>
      <c r="O24" s="31"/>
      <c r="P24" s="30">
        <f t="shared" si="0"/>
        <v>30</v>
      </c>
      <c r="Q24" s="25">
        <f t="shared" si="1"/>
        <v>19.5</v>
      </c>
      <c r="R24" s="31">
        <f t="shared" si="2"/>
        <v>27</v>
      </c>
      <c r="S24" s="30">
        <f t="shared" si="3"/>
        <v>30</v>
      </c>
      <c r="T24" s="25">
        <f t="shared" si="4"/>
        <v>27</v>
      </c>
      <c r="U24" s="77">
        <f t="shared" si="5"/>
        <v>19.5</v>
      </c>
      <c r="V24" s="92">
        <f t="shared" si="6"/>
        <v>57</v>
      </c>
      <c r="W24" s="37">
        <v>21</v>
      </c>
    </row>
    <row r="25" spans="1:23" ht="15">
      <c r="A25" s="171">
        <v>62</v>
      </c>
      <c r="B25" s="141" t="s">
        <v>182</v>
      </c>
      <c r="C25" s="144" t="s">
        <v>301</v>
      </c>
      <c r="D25" s="145">
        <v>2008</v>
      </c>
      <c r="E25" s="136" t="s">
        <v>248</v>
      </c>
      <c r="F25" s="46">
        <v>2</v>
      </c>
      <c r="G25" s="127" t="s">
        <v>279</v>
      </c>
      <c r="H25" s="47">
        <v>1</v>
      </c>
      <c r="I25" s="93" t="s">
        <v>87</v>
      </c>
      <c r="J25" s="24">
        <v>4.5</v>
      </c>
      <c r="K25" s="25">
        <v>4.5</v>
      </c>
      <c r="L25" s="26">
        <v>5</v>
      </c>
      <c r="M25" s="24"/>
      <c r="N25" s="25"/>
      <c r="O25" s="31"/>
      <c r="P25" s="30">
        <f t="shared" si="0"/>
        <v>27</v>
      </c>
      <c r="Q25" s="25">
        <f t="shared" si="1"/>
        <v>27</v>
      </c>
      <c r="R25" s="31">
        <f t="shared" si="2"/>
        <v>30</v>
      </c>
      <c r="S25" s="30">
        <f t="shared" si="3"/>
        <v>30</v>
      </c>
      <c r="T25" s="25">
        <f t="shared" si="4"/>
        <v>27</v>
      </c>
      <c r="U25" s="77">
        <f t="shared" si="5"/>
        <v>27</v>
      </c>
      <c r="V25" s="92">
        <f t="shared" si="6"/>
        <v>57</v>
      </c>
      <c r="W25" s="37">
        <v>19</v>
      </c>
    </row>
    <row r="26" spans="1:23" ht="15">
      <c r="A26" s="170">
        <v>72</v>
      </c>
      <c r="B26" s="20" t="s">
        <v>307</v>
      </c>
      <c r="C26" s="20" t="s">
        <v>268</v>
      </c>
      <c r="D26" s="122">
        <v>2008</v>
      </c>
      <c r="E26" s="20" t="s">
        <v>266</v>
      </c>
      <c r="F26" s="46">
        <v>2</v>
      </c>
      <c r="G26" s="127" t="s">
        <v>279</v>
      </c>
      <c r="H26" s="47">
        <v>1</v>
      </c>
      <c r="I26" s="93" t="s">
        <v>87</v>
      </c>
      <c r="J26" s="24">
        <v>4.75</v>
      </c>
      <c r="K26" s="25">
        <v>4.5</v>
      </c>
      <c r="L26" s="26">
        <v>4.75</v>
      </c>
      <c r="M26" s="24"/>
      <c r="N26" s="25"/>
      <c r="O26" s="31"/>
      <c r="P26" s="30">
        <f t="shared" si="0"/>
        <v>28.5</v>
      </c>
      <c r="Q26" s="25">
        <f t="shared" si="1"/>
        <v>27</v>
      </c>
      <c r="R26" s="31">
        <f t="shared" si="2"/>
        <v>28.5</v>
      </c>
      <c r="S26" s="30">
        <f t="shared" si="3"/>
        <v>28.5</v>
      </c>
      <c r="T26" s="25">
        <f t="shared" si="4"/>
        <v>28.5</v>
      </c>
      <c r="U26" s="77">
        <f t="shared" si="5"/>
        <v>27</v>
      </c>
      <c r="V26" s="92">
        <f t="shared" si="6"/>
        <v>57</v>
      </c>
      <c r="W26" s="37">
        <v>20</v>
      </c>
    </row>
    <row r="27" spans="1:23" ht="15">
      <c r="A27" s="171">
        <v>61</v>
      </c>
      <c r="B27" s="142" t="s">
        <v>299</v>
      </c>
      <c r="C27" s="144" t="s">
        <v>300</v>
      </c>
      <c r="D27" s="137">
        <v>2008</v>
      </c>
      <c r="E27" s="136" t="s">
        <v>248</v>
      </c>
      <c r="F27" s="46">
        <v>2</v>
      </c>
      <c r="G27" s="127" t="s">
        <v>279</v>
      </c>
      <c r="H27" s="50"/>
      <c r="I27" s="94"/>
      <c r="J27" s="24">
        <v>5</v>
      </c>
      <c r="K27" s="25">
        <v>5.25</v>
      </c>
      <c r="L27" s="26">
        <v>5</v>
      </c>
      <c r="M27" s="24">
        <v>3</v>
      </c>
      <c r="N27" s="25">
        <v>6</v>
      </c>
      <c r="O27" s="31">
        <v>6</v>
      </c>
      <c r="P27" s="30">
        <f t="shared" si="0"/>
        <v>27</v>
      </c>
      <c r="Q27" s="25">
        <f t="shared" si="1"/>
        <v>25.5</v>
      </c>
      <c r="R27" s="31">
        <f t="shared" si="2"/>
        <v>24</v>
      </c>
      <c r="S27" s="30">
        <f t="shared" si="3"/>
        <v>27</v>
      </c>
      <c r="T27" s="25">
        <f t="shared" si="4"/>
        <v>25.5</v>
      </c>
      <c r="U27" s="77">
        <f t="shared" si="5"/>
        <v>24</v>
      </c>
      <c r="V27" s="92">
        <f t="shared" si="6"/>
        <v>52.5</v>
      </c>
      <c r="W27" s="37">
        <v>22</v>
      </c>
    </row>
    <row r="28" spans="1:23" ht="15">
      <c r="A28" s="171">
        <v>50</v>
      </c>
      <c r="B28" s="133" t="s">
        <v>130</v>
      </c>
      <c r="C28" s="132" t="s">
        <v>291</v>
      </c>
      <c r="D28" s="138" t="s">
        <v>189</v>
      </c>
      <c r="E28" s="132" t="s">
        <v>233</v>
      </c>
      <c r="F28" s="46">
        <v>2</v>
      </c>
      <c r="G28" s="127" t="s">
        <v>279</v>
      </c>
      <c r="H28" s="50"/>
      <c r="I28" s="94"/>
      <c r="J28" s="24">
        <v>3.5</v>
      </c>
      <c r="K28" s="25">
        <v>4.25</v>
      </c>
      <c r="L28" s="26">
        <v>4</v>
      </c>
      <c r="M28" s="24"/>
      <c r="N28" s="25"/>
      <c r="O28" s="31"/>
      <c r="P28" s="30">
        <f t="shared" si="0"/>
        <v>21</v>
      </c>
      <c r="Q28" s="25">
        <f t="shared" si="1"/>
        <v>25.5</v>
      </c>
      <c r="R28" s="31">
        <f t="shared" si="2"/>
        <v>24</v>
      </c>
      <c r="S28" s="30">
        <f t="shared" si="3"/>
        <v>25.5</v>
      </c>
      <c r="T28" s="25">
        <f t="shared" si="4"/>
        <v>24</v>
      </c>
      <c r="U28" s="77">
        <f t="shared" si="5"/>
        <v>21</v>
      </c>
      <c r="V28" s="92">
        <f t="shared" si="6"/>
        <v>49.5</v>
      </c>
      <c r="W28" s="37">
        <v>24</v>
      </c>
    </row>
    <row r="29" spans="1:23" ht="15">
      <c r="A29" s="170">
        <v>74</v>
      </c>
      <c r="B29" s="20" t="s">
        <v>308</v>
      </c>
      <c r="C29" s="20" t="s">
        <v>309</v>
      </c>
      <c r="D29" s="122">
        <v>2008</v>
      </c>
      <c r="E29" s="20" t="s">
        <v>310</v>
      </c>
      <c r="F29" s="46">
        <v>2</v>
      </c>
      <c r="G29" s="127" t="s">
        <v>279</v>
      </c>
      <c r="H29" s="47">
        <v>1</v>
      </c>
      <c r="I29" s="93" t="s">
        <v>87</v>
      </c>
      <c r="J29" s="24">
        <v>2.75</v>
      </c>
      <c r="K29" s="25">
        <v>3.75</v>
      </c>
      <c r="L29" s="26">
        <v>4.5</v>
      </c>
      <c r="M29" s="24"/>
      <c r="N29" s="25"/>
      <c r="O29" s="31"/>
      <c r="P29" s="30">
        <f t="shared" si="0"/>
        <v>16.5</v>
      </c>
      <c r="Q29" s="25">
        <f t="shared" si="1"/>
        <v>22.5</v>
      </c>
      <c r="R29" s="31">
        <f t="shared" si="2"/>
        <v>27</v>
      </c>
      <c r="S29" s="30">
        <f t="shared" si="3"/>
        <v>27</v>
      </c>
      <c r="T29" s="25">
        <f t="shared" si="4"/>
        <v>22.5</v>
      </c>
      <c r="U29" s="77">
        <f t="shared" si="5"/>
        <v>16.5</v>
      </c>
      <c r="V29" s="92">
        <f t="shared" si="6"/>
        <v>49.5</v>
      </c>
      <c r="W29" s="37">
        <v>23</v>
      </c>
    </row>
    <row r="30" spans="1:23" ht="15">
      <c r="A30" s="171">
        <v>57</v>
      </c>
      <c r="B30" s="132" t="s">
        <v>297</v>
      </c>
      <c r="C30" s="132" t="s">
        <v>298</v>
      </c>
      <c r="D30" s="138" t="s">
        <v>189</v>
      </c>
      <c r="E30" s="132" t="s">
        <v>240</v>
      </c>
      <c r="F30" s="46">
        <v>2</v>
      </c>
      <c r="G30" s="127" t="s">
        <v>279</v>
      </c>
      <c r="H30" s="50"/>
      <c r="I30" s="94"/>
      <c r="J30" s="24">
        <v>4</v>
      </c>
      <c r="K30" s="25">
        <v>3.75</v>
      </c>
      <c r="L30" s="26">
        <v>3</v>
      </c>
      <c r="M30" s="24"/>
      <c r="N30" s="25"/>
      <c r="O30" s="31"/>
      <c r="P30" s="30">
        <f t="shared" si="0"/>
        <v>24</v>
      </c>
      <c r="Q30" s="25">
        <f t="shared" si="1"/>
        <v>22.5</v>
      </c>
      <c r="R30" s="31">
        <f t="shared" si="2"/>
        <v>18</v>
      </c>
      <c r="S30" s="30">
        <f t="shared" si="3"/>
        <v>24</v>
      </c>
      <c r="T30" s="25">
        <f t="shared" si="4"/>
        <v>22.5</v>
      </c>
      <c r="U30" s="77">
        <f t="shared" si="5"/>
        <v>18</v>
      </c>
      <c r="V30" s="92">
        <f t="shared" si="6"/>
        <v>46.5</v>
      </c>
      <c r="W30" s="37">
        <v>25</v>
      </c>
    </row>
    <row r="31" spans="1:23" ht="15">
      <c r="A31" s="170">
        <v>66</v>
      </c>
      <c r="B31" s="20" t="s">
        <v>207</v>
      </c>
      <c r="C31" s="20" t="s">
        <v>208</v>
      </c>
      <c r="D31" s="122" t="s">
        <v>189</v>
      </c>
      <c r="E31" s="20" t="s">
        <v>46</v>
      </c>
      <c r="F31" s="46">
        <v>2</v>
      </c>
      <c r="G31" s="127" t="s">
        <v>279</v>
      </c>
      <c r="H31" s="50"/>
      <c r="I31" s="94"/>
      <c r="J31" s="24">
        <v>4.5</v>
      </c>
      <c r="K31" s="25">
        <v>3</v>
      </c>
      <c r="L31" s="26">
        <v>4</v>
      </c>
      <c r="M31" s="24">
        <v>6</v>
      </c>
      <c r="N31" s="25"/>
      <c r="O31" s="31"/>
      <c r="P31" s="30">
        <f t="shared" si="0"/>
        <v>21</v>
      </c>
      <c r="Q31" s="25">
        <f t="shared" si="1"/>
        <v>18</v>
      </c>
      <c r="R31" s="31">
        <f t="shared" si="2"/>
        <v>24</v>
      </c>
      <c r="S31" s="30">
        <f t="shared" si="3"/>
        <v>24</v>
      </c>
      <c r="T31" s="25">
        <f t="shared" si="4"/>
        <v>21</v>
      </c>
      <c r="U31" s="77">
        <f t="shared" si="5"/>
        <v>18</v>
      </c>
      <c r="V31" s="92">
        <f t="shared" si="6"/>
        <v>45</v>
      </c>
      <c r="W31" s="37">
        <v>26</v>
      </c>
    </row>
    <row r="32" spans="1:23" ht="15">
      <c r="A32" s="171">
        <v>69</v>
      </c>
      <c r="B32" s="133" t="s">
        <v>289</v>
      </c>
      <c r="C32" s="146" t="s">
        <v>290</v>
      </c>
      <c r="D32" s="138">
        <v>2008</v>
      </c>
      <c r="E32" s="147" t="s">
        <v>230</v>
      </c>
      <c r="F32" s="46">
        <v>2</v>
      </c>
      <c r="G32" s="127" t="s">
        <v>279</v>
      </c>
      <c r="H32" s="50"/>
      <c r="I32" s="94"/>
      <c r="J32" s="24">
        <v>4.5</v>
      </c>
      <c r="K32" s="25">
        <v>4</v>
      </c>
      <c r="L32" s="26">
        <v>3.5</v>
      </c>
      <c r="M32" s="24">
        <v>3</v>
      </c>
      <c r="N32" s="25">
        <v>3</v>
      </c>
      <c r="O32" s="31"/>
      <c r="P32" s="30">
        <f t="shared" si="0"/>
        <v>24</v>
      </c>
      <c r="Q32" s="25">
        <f t="shared" si="1"/>
        <v>21</v>
      </c>
      <c r="R32" s="31">
        <f t="shared" si="2"/>
        <v>21</v>
      </c>
      <c r="S32" s="30">
        <f t="shared" si="3"/>
        <v>24</v>
      </c>
      <c r="T32" s="25">
        <f t="shared" si="4"/>
        <v>21</v>
      </c>
      <c r="U32" s="77">
        <f t="shared" si="5"/>
        <v>21</v>
      </c>
      <c r="V32" s="92">
        <f t="shared" si="6"/>
        <v>45</v>
      </c>
      <c r="W32" s="37">
        <v>27</v>
      </c>
    </row>
    <row r="33" spans="1:23" ht="15">
      <c r="A33" s="171">
        <v>48</v>
      </c>
      <c r="B33" s="133" t="s">
        <v>302</v>
      </c>
      <c r="C33" s="132" t="s">
        <v>303</v>
      </c>
      <c r="D33" s="138" t="s">
        <v>189</v>
      </c>
      <c r="E33" s="132" t="s">
        <v>237</v>
      </c>
      <c r="F33" s="46">
        <v>2</v>
      </c>
      <c r="G33" s="127" t="s">
        <v>279</v>
      </c>
      <c r="H33" s="50"/>
      <c r="I33" s="94"/>
      <c r="J33" s="24">
        <v>2.5</v>
      </c>
      <c r="K33" s="25">
        <v>3</v>
      </c>
      <c r="L33" s="26">
        <v>3.25</v>
      </c>
      <c r="M33" s="24"/>
      <c r="N33" s="25"/>
      <c r="O33" s="31"/>
      <c r="P33" s="30">
        <f t="shared" si="0"/>
        <v>15</v>
      </c>
      <c r="Q33" s="25">
        <f t="shared" si="1"/>
        <v>18</v>
      </c>
      <c r="R33" s="31">
        <f t="shared" si="2"/>
        <v>19.5</v>
      </c>
      <c r="S33" s="30">
        <f t="shared" si="3"/>
        <v>19.5</v>
      </c>
      <c r="T33" s="25">
        <f t="shared" si="4"/>
        <v>18</v>
      </c>
      <c r="U33" s="77">
        <f t="shared" si="5"/>
        <v>15</v>
      </c>
      <c r="V33" s="92">
        <f t="shared" si="6"/>
        <v>37.5</v>
      </c>
      <c r="W33" s="37">
        <v>28</v>
      </c>
    </row>
    <row r="34" spans="1:23" ht="15">
      <c r="A34" s="171">
        <v>56</v>
      </c>
      <c r="B34" s="133" t="s">
        <v>294</v>
      </c>
      <c r="C34" s="134" t="s">
        <v>295</v>
      </c>
      <c r="D34" s="139" t="s">
        <v>189</v>
      </c>
      <c r="E34" s="134" t="s">
        <v>240</v>
      </c>
      <c r="F34" s="46">
        <v>2</v>
      </c>
      <c r="G34" s="127" t="s">
        <v>279</v>
      </c>
      <c r="H34" s="50"/>
      <c r="I34" s="94"/>
      <c r="J34" s="24">
        <v>2.75</v>
      </c>
      <c r="K34" s="25">
        <v>3</v>
      </c>
      <c r="L34" s="26">
        <v>3</v>
      </c>
      <c r="M34" s="24"/>
      <c r="N34" s="25"/>
      <c r="O34" s="31"/>
      <c r="P34" s="30">
        <f t="shared" si="0"/>
        <v>16.5</v>
      </c>
      <c r="Q34" s="25">
        <f t="shared" si="1"/>
        <v>18</v>
      </c>
      <c r="R34" s="31">
        <f t="shared" si="2"/>
        <v>18</v>
      </c>
      <c r="S34" s="30">
        <f t="shared" si="3"/>
        <v>18</v>
      </c>
      <c r="T34" s="25">
        <f t="shared" si="4"/>
        <v>18</v>
      </c>
      <c r="U34" s="77">
        <f t="shared" si="5"/>
        <v>16.5</v>
      </c>
      <c r="V34" s="92">
        <f t="shared" si="6"/>
        <v>36</v>
      </c>
      <c r="W34" s="37">
        <v>29</v>
      </c>
    </row>
    <row r="35" spans="1:23" ht="15">
      <c r="A35" s="170">
        <v>67</v>
      </c>
      <c r="B35" s="20" t="s">
        <v>304</v>
      </c>
      <c r="C35" s="20" t="s">
        <v>305</v>
      </c>
      <c r="D35" s="122">
        <v>2008</v>
      </c>
      <c r="E35" s="20" t="s">
        <v>306</v>
      </c>
      <c r="F35" s="46">
        <v>2</v>
      </c>
      <c r="G35" s="127" t="s">
        <v>279</v>
      </c>
      <c r="H35" s="47">
        <v>1</v>
      </c>
      <c r="I35" s="93" t="s">
        <v>87</v>
      </c>
      <c r="J35" s="24">
        <v>2.5</v>
      </c>
      <c r="K35" s="25">
        <v>2.5</v>
      </c>
      <c r="L35" s="26">
        <v>2.5</v>
      </c>
      <c r="M35" s="24">
        <v>6</v>
      </c>
      <c r="N35" s="25"/>
      <c r="O35" s="31"/>
      <c r="P35" s="30">
        <f t="shared" si="0"/>
        <v>9</v>
      </c>
      <c r="Q35" s="25">
        <f t="shared" si="1"/>
        <v>15</v>
      </c>
      <c r="R35" s="31">
        <f t="shared" si="2"/>
        <v>15</v>
      </c>
      <c r="S35" s="30">
        <f t="shared" si="3"/>
        <v>15</v>
      </c>
      <c r="T35" s="25">
        <f t="shared" si="4"/>
        <v>15</v>
      </c>
      <c r="U35" s="77">
        <f t="shared" si="5"/>
        <v>9</v>
      </c>
      <c r="V35" s="92">
        <f t="shared" si="6"/>
        <v>30</v>
      </c>
      <c r="W35" s="37">
        <v>30</v>
      </c>
    </row>
    <row r="36" spans="1:23" ht="15">
      <c r="A36" s="170">
        <v>43</v>
      </c>
      <c r="B36" s="20" t="s">
        <v>205</v>
      </c>
      <c r="C36" s="20" t="s">
        <v>184</v>
      </c>
      <c r="D36" s="122" t="s">
        <v>189</v>
      </c>
      <c r="E36" s="20" t="s">
        <v>59</v>
      </c>
      <c r="F36" s="46">
        <v>2</v>
      </c>
      <c r="G36" s="127" t="s">
        <v>279</v>
      </c>
      <c r="H36" s="47">
        <v>1</v>
      </c>
      <c r="I36" s="93" t="s">
        <v>87</v>
      </c>
      <c r="J36" s="24"/>
      <c r="K36" s="25"/>
      <c r="L36" s="26"/>
      <c r="M36" s="24"/>
      <c r="N36" s="25"/>
      <c r="O36" s="31"/>
      <c r="P36" s="30">
        <f t="shared" si="0"/>
        <v>0</v>
      </c>
      <c r="Q36" s="25">
        <f t="shared" si="1"/>
        <v>0</v>
      </c>
      <c r="R36" s="31">
        <f t="shared" si="2"/>
        <v>0</v>
      </c>
      <c r="S36" s="30">
        <f t="shared" si="3"/>
        <v>0</v>
      </c>
      <c r="T36" s="25">
        <f t="shared" si="4"/>
        <v>0</v>
      </c>
      <c r="U36" s="77">
        <f t="shared" si="5"/>
        <v>0</v>
      </c>
      <c r="V36" s="92">
        <f t="shared" si="6"/>
        <v>0</v>
      </c>
      <c r="W36" s="37"/>
    </row>
    <row r="37" spans="1:23" ht="15">
      <c r="A37" s="171">
        <v>47</v>
      </c>
      <c r="B37" s="133" t="s">
        <v>109</v>
      </c>
      <c r="C37" s="134" t="s">
        <v>296</v>
      </c>
      <c r="D37" s="139" t="s">
        <v>189</v>
      </c>
      <c r="E37" s="134" t="s">
        <v>237</v>
      </c>
      <c r="F37" s="126">
        <v>2</v>
      </c>
      <c r="G37" s="127" t="s">
        <v>279</v>
      </c>
      <c r="H37" s="50"/>
      <c r="I37" s="94"/>
      <c r="J37" s="24"/>
      <c r="K37" s="25"/>
      <c r="L37" s="26"/>
      <c r="M37" s="24"/>
      <c r="N37" s="25"/>
      <c r="O37" s="31"/>
      <c r="P37" s="30">
        <f t="shared" si="0"/>
        <v>0</v>
      </c>
      <c r="Q37" s="25">
        <f t="shared" si="1"/>
        <v>0</v>
      </c>
      <c r="R37" s="31">
        <f t="shared" si="2"/>
        <v>0</v>
      </c>
      <c r="S37" s="30">
        <f t="shared" si="3"/>
        <v>0</v>
      </c>
      <c r="T37" s="25">
        <f t="shared" si="4"/>
        <v>0</v>
      </c>
      <c r="U37" s="77">
        <f t="shared" si="5"/>
        <v>0</v>
      </c>
      <c r="V37" s="92">
        <f t="shared" si="6"/>
        <v>0</v>
      </c>
      <c r="W37" s="37"/>
    </row>
    <row r="38" spans="1:23" ht="15">
      <c r="A38" s="170">
        <v>65</v>
      </c>
      <c r="B38" s="20" t="s">
        <v>94</v>
      </c>
      <c r="C38" s="20" t="s">
        <v>190</v>
      </c>
      <c r="D38" s="122" t="s">
        <v>189</v>
      </c>
      <c r="E38" s="20" t="s">
        <v>46</v>
      </c>
      <c r="F38" s="46">
        <v>2</v>
      </c>
      <c r="G38" s="127" t="s">
        <v>279</v>
      </c>
      <c r="H38" s="50"/>
      <c r="I38" s="94"/>
      <c r="J38" s="24"/>
      <c r="K38" s="25"/>
      <c r="L38" s="26"/>
      <c r="M38" s="24"/>
      <c r="N38" s="25"/>
      <c r="O38" s="31"/>
      <c r="P38" s="30">
        <f t="shared" si="0"/>
        <v>0</v>
      </c>
      <c r="Q38" s="25">
        <f t="shared" si="1"/>
        <v>0</v>
      </c>
      <c r="R38" s="31">
        <f t="shared" si="2"/>
        <v>0</v>
      </c>
      <c r="S38" s="30">
        <f t="shared" si="3"/>
        <v>0</v>
      </c>
      <c r="T38" s="25">
        <f t="shared" si="4"/>
        <v>0</v>
      </c>
      <c r="U38" s="77">
        <f t="shared" si="5"/>
        <v>0</v>
      </c>
      <c r="V38" s="92">
        <f t="shared" si="6"/>
        <v>0</v>
      </c>
      <c r="W38" s="37"/>
    </row>
    <row r="39" spans="1:23" ht="15">
      <c r="A39" s="103"/>
      <c r="B39" s="20"/>
      <c r="C39" s="20"/>
      <c r="D39" s="20"/>
      <c r="E39" s="20"/>
      <c r="F39" s="47"/>
      <c r="G39" s="68"/>
      <c r="H39" s="47">
        <v>1</v>
      </c>
      <c r="I39" s="93" t="s">
        <v>87</v>
      </c>
      <c r="J39" s="24"/>
      <c r="K39" s="25"/>
      <c r="L39" s="26"/>
      <c r="M39" s="24"/>
      <c r="N39" s="25"/>
      <c r="O39" s="31"/>
      <c r="P39" s="30">
        <f t="shared" si="0"/>
        <v>0</v>
      </c>
      <c r="Q39" s="25">
        <f t="shared" si="1"/>
        <v>0</v>
      </c>
      <c r="R39" s="31">
        <f t="shared" si="2"/>
        <v>0</v>
      </c>
      <c r="S39" s="30">
        <f t="shared" si="3"/>
        <v>0</v>
      </c>
      <c r="T39" s="25">
        <f t="shared" si="4"/>
        <v>0</v>
      </c>
      <c r="U39" s="77">
        <f t="shared" si="5"/>
        <v>0</v>
      </c>
      <c r="V39" s="92">
        <f t="shared" si="6"/>
        <v>0</v>
      </c>
      <c r="W39" s="37"/>
    </row>
    <row r="40" spans="1:23" ht="15.75" thickBot="1">
      <c r="A40" s="103"/>
      <c r="B40" s="20"/>
      <c r="C40" s="20"/>
      <c r="D40" s="20"/>
      <c r="E40" s="20"/>
      <c r="F40" s="46"/>
      <c r="G40" s="68"/>
      <c r="H40" s="47">
        <v>1</v>
      </c>
      <c r="I40" s="93" t="s">
        <v>87</v>
      </c>
      <c r="J40" s="24"/>
      <c r="K40" s="25"/>
      <c r="L40" s="26"/>
      <c r="M40" s="24"/>
      <c r="N40" s="25"/>
      <c r="O40" s="31"/>
      <c r="P40" s="30">
        <f t="shared" si="0"/>
        <v>0</v>
      </c>
      <c r="Q40" s="25">
        <f t="shared" si="1"/>
        <v>0</v>
      </c>
      <c r="R40" s="31">
        <f t="shared" si="2"/>
        <v>0</v>
      </c>
      <c r="S40" s="30">
        <f t="shared" si="3"/>
        <v>0</v>
      </c>
      <c r="T40" s="25">
        <f t="shared" si="4"/>
        <v>0</v>
      </c>
      <c r="U40" s="77">
        <f t="shared" si="5"/>
        <v>0</v>
      </c>
      <c r="V40" s="92">
        <f t="shared" si="6"/>
        <v>0</v>
      </c>
      <c r="W40" s="66"/>
    </row>
    <row r="41" spans="1:23" ht="15">
      <c r="A41" s="103"/>
      <c r="B41" s="20"/>
      <c r="C41" s="20"/>
      <c r="D41" s="20"/>
      <c r="E41" s="20"/>
      <c r="F41" s="46"/>
      <c r="G41" s="68"/>
      <c r="H41" s="47">
        <v>1</v>
      </c>
      <c r="I41" s="93" t="s">
        <v>87</v>
      </c>
      <c r="J41" s="24"/>
      <c r="K41" s="25"/>
      <c r="L41" s="26"/>
      <c r="M41" s="24"/>
      <c r="N41" s="25"/>
      <c r="O41" s="31"/>
      <c r="P41" s="30">
        <f t="shared" si="0"/>
        <v>0</v>
      </c>
      <c r="Q41" s="25">
        <f t="shared" si="1"/>
        <v>0</v>
      </c>
      <c r="R41" s="31">
        <f t="shared" si="2"/>
        <v>0</v>
      </c>
      <c r="S41" s="30">
        <f t="shared" si="3"/>
        <v>0</v>
      </c>
      <c r="T41" s="25">
        <f t="shared" si="4"/>
        <v>0</v>
      </c>
      <c r="U41" s="77">
        <f t="shared" si="5"/>
        <v>0</v>
      </c>
      <c r="V41" s="92">
        <f t="shared" si="6"/>
        <v>0</v>
      </c>
      <c r="W41" s="37"/>
    </row>
    <row r="42" spans="1:23" ht="15">
      <c r="A42" s="103"/>
      <c r="B42" s="20"/>
      <c r="C42" s="20"/>
      <c r="D42" s="20"/>
      <c r="E42" s="20"/>
      <c r="F42" s="46"/>
      <c r="G42" s="68"/>
      <c r="H42" s="47">
        <v>1</v>
      </c>
      <c r="I42" s="93" t="s">
        <v>87</v>
      </c>
      <c r="J42" s="24"/>
      <c r="K42" s="25"/>
      <c r="L42" s="26"/>
      <c r="M42" s="24"/>
      <c r="N42" s="25"/>
      <c r="O42" s="31"/>
      <c r="P42" s="30">
        <f t="shared" si="0"/>
        <v>0</v>
      </c>
      <c r="Q42" s="25">
        <f t="shared" si="1"/>
        <v>0</v>
      </c>
      <c r="R42" s="31">
        <f t="shared" si="2"/>
        <v>0</v>
      </c>
      <c r="S42" s="30">
        <f t="shared" si="3"/>
        <v>0</v>
      </c>
      <c r="T42" s="25">
        <f t="shared" si="4"/>
        <v>0</v>
      </c>
      <c r="U42" s="77">
        <f t="shared" si="5"/>
        <v>0</v>
      </c>
      <c r="V42" s="92">
        <f t="shared" si="6"/>
        <v>0</v>
      </c>
      <c r="W42" s="37"/>
    </row>
    <row r="43" spans="1:23" ht="15">
      <c r="A43" s="103"/>
      <c r="B43" s="20"/>
      <c r="C43" s="20"/>
      <c r="D43" s="20"/>
      <c r="E43" s="20"/>
      <c r="F43" s="46"/>
      <c r="G43" s="68"/>
      <c r="H43" s="50"/>
      <c r="I43" s="94"/>
      <c r="J43" s="24"/>
      <c r="K43" s="25"/>
      <c r="L43" s="26"/>
      <c r="M43" s="24"/>
      <c r="N43" s="25"/>
      <c r="O43" s="31"/>
      <c r="P43" s="30">
        <f t="shared" si="0"/>
        <v>0</v>
      </c>
      <c r="Q43" s="25">
        <f t="shared" si="1"/>
        <v>0</v>
      </c>
      <c r="R43" s="31">
        <f t="shared" si="2"/>
        <v>0</v>
      </c>
      <c r="S43" s="30">
        <f t="shared" si="3"/>
        <v>0</v>
      </c>
      <c r="T43" s="25">
        <f t="shared" si="4"/>
        <v>0</v>
      </c>
      <c r="U43" s="77">
        <f t="shared" si="5"/>
        <v>0</v>
      </c>
      <c r="V43" s="92">
        <f t="shared" si="6"/>
        <v>0</v>
      </c>
      <c r="W43" s="102"/>
    </row>
    <row r="44" spans="1:23" ht="15">
      <c r="A44" s="103"/>
      <c r="B44" s="20"/>
      <c r="C44" s="20"/>
      <c r="D44" s="20"/>
      <c r="E44" s="20"/>
      <c r="F44" s="46"/>
      <c r="G44" s="68"/>
      <c r="H44" s="50"/>
      <c r="I44" s="94"/>
      <c r="J44" s="24"/>
      <c r="K44" s="25"/>
      <c r="L44" s="26"/>
      <c r="M44" s="24"/>
      <c r="N44" s="25"/>
      <c r="O44" s="31"/>
      <c r="P44" s="30">
        <f t="shared" si="0"/>
        <v>0</v>
      </c>
      <c r="Q44" s="25">
        <f t="shared" si="1"/>
        <v>0</v>
      </c>
      <c r="R44" s="31">
        <f t="shared" si="2"/>
        <v>0</v>
      </c>
      <c r="S44" s="30">
        <f t="shared" si="3"/>
        <v>0</v>
      </c>
      <c r="T44" s="25">
        <f t="shared" si="4"/>
        <v>0</v>
      </c>
      <c r="U44" s="77">
        <f t="shared" si="5"/>
        <v>0</v>
      </c>
      <c r="V44" s="92">
        <f t="shared" si="6"/>
        <v>0</v>
      </c>
      <c r="W44" s="102"/>
    </row>
    <row r="45" spans="1:23" ht="15">
      <c r="A45" s="103"/>
      <c r="B45" s="20"/>
      <c r="C45" s="20"/>
      <c r="D45" s="20"/>
      <c r="E45" s="20"/>
      <c r="F45" s="46"/>
      <c r="G45" s="68"/>
      <c r="H45" s="47">
        <v>1</v>
      </c>
      <c r="I45" s="93" t="s">
        <v>87</v>
      </c>
      <c r="J45" s="24"/>
      <c r="K45" s="25"/>
      <c r="L45" s="26"/>
      <c r="M45" s="24"/>
      <c r="N45" s="25"/>
      <c r="O45" s="31"/>
      <c r="P45" s="30">
        <f t="shared" si="0"/>
        <v>0</v>
      </c>
      <c r="Q45" s="25">
        <f t="shared" si="1"/>
        <v>0</v>
      </c>
      <c r="R45" s="31">
        <f t="shared" si="2"/>
        <v>0</v>
      </c>
      <c r="S45" s="30">
        <f t="shared" si="3"/>
        <v>0</v>
      </c>
      <c r="T45" s="25">
        <f t="shared" si="4"/>
        <v>0</v>
      </c>
      <c r="U45" s="77">
        <f t="shared" si="5"/>
        <v>0</v>
      </c>
      <c r="V45" s="92">
        <f t="shared" si="6"/>
        <v>0</v>
      </c>
      <c r="W45" s="37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scale="68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topLeftCell="G1" workbookViewId="0">
      <selection activeCell="L2" sqref="L2:T2"/>
    </sheetView>
  </sheetViews>
  <sheetFormatPr defaultColWidth="9.125" defaultRowHeight="14.25"/>
  <cols>
    <col min="1" max="1" width="5.125" style="1" customWidth="1"/>
    <col min="2" max="2" width="15.125" style="1" customWidth="1"/>
    <col min="3" max="3" width="20.375" style="1" customWidth="1"/>
    <col min="4" max="4" width="8.25" style="1" customWidth="1"/>
    <col min="5" max="5" width="52.25" style="2" customWidth="1"/>
    <col min="6" max="6" width="4" style="1" customWidth="1"/>
    <col min="7" max="7" width="7" style="1" customWidth="1"/>
    <col min="8" max="8" width="5.25" style="1" hidden="1" customWidth="1"/>
    <col min="9" max="9" width="4.375" style="1" hidden="1" customWidth="1"/>
    <col min="10" max="10" width="7" style="1" customWidth="1"/>
    <col min="11" max="11" width="6.125" style="1" customWidth="1"/>
    <col min="12" max="12" width="7.25" style="1" customWidth="1"/>
    <col min="13" max="18" width="5.375" style="1" customWidth="1"/>
    <col min="19" max="21" width="8.75" style="1" customWidth="1"/>
    <col min="22" max="22" width="12.75" style="2" customWidth="1"/>
    <col min="23" max="23" width="8.25" style="1" customWidth="1"/>
    <col min="24" max="25" width="9.125" style="1"/>
    <col min="26" max="26" width="9.375" style="1" customWidth="1"/>
    <col min="27" max="16384" width="9.125" style="1"/>
  </cols>
  <sheetData>
    <row r="1" spans="1:29" ht="15" customHeight="1">
      <c r="E1" s="2" t="s">
        <v>0</v>
      </c>
      <c r="G1" s="1">
        <v>3</v>
      </c>
      <c r="J1" s="222" t="s">
        <v>1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9" ht="15.75">
      <c r="A2" s="223" t="s">
        <v>2</v>
      </c>
      <c r="B2" s="223"/>
      <c r="C2" s="223"/>
      <c r="D2" s="223"/>
      <c r="E2" s="2" t="s">
        <v>3</v>
      </c>
      <c r="G2" s="1">
        <v>5</v>
      </c>
      <c r="J2" s="3"/>
      <c r="K2" s="3"/>
      <c r="L2" s="224" t="s">
        <v>480</v>
      </c>
      <c r="M2" s="225"/>
      <c r="N2" s="225"/>
      <c r="O2" s="225"/>
      <c r="P2" s="225"/>
      <c r="Q2" s="225"/>
      <c r="R2" s="225"/>
      <c r="S2" s="225"/>
      <c r="T2" s="225"/>
      <c r="U2" s="4"/>
      <c r="V2" s="5"/>
    </row>
    <row r="3" spans="1:29" ht="15.75" thickBot="1">
      <c r="A3" s="223" t="s">
        <v>134</v>
      </c>
      <c r="B3" s="223"/>
      <c r="C3" s="223"/>
      <c r="D3" s="223"/>
      <c r="E3" s="2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9" ht="15.75" thickBot="1">
      <c r="D4" s="1">
        <v>2007</v>
      </c>
      <c r="J4" s="226" t="s">
        <v>7</v>
      </c>
      <c r="K4" s="227"/>
      <c r="L4" s="228"/>
      <c r="M4" s="229" t="s">
        <v>135</v>
      </c>
      <c r="N4" s="230"/>
      <c r="O4" s="231"/>
      <c r="P4" s="226" t="s">
        <v>9</v>
      </c>
      <c r="Q4" s="227"/>
      <c r="R4" s="228"/>
      <c r="T4" s="4"/>
      <c r="U4" s="4"/>
      <c r="V4" s="5"/>
    </row>
    <row r="5" spans="1:29" ht="15.75" thickBot="1">
      <c r="A5" s="163" t="s">
        <v>10</v>
      </c>
      <c r="B5" s="7" t="s">
        <v>11</v>
      </c>
      <c r="C5" s="7" t="s">
        <v>12</v>
      </c>
      <c r="D5" s="8" t="s">
        <v>13</v>
      </c>
      <c r="E5" s="7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4" t="s">
        <v>22</v>
      </c>
      <c r="N5" s="14" t="s">
        <v>23</v>
      </c>
      <c r="O5" s="14" t="s">
        <v>24</v>
      </c>
      <c r="P5" s="1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18" t="s">
        <v>32</v>
      </c>
    </row>
    <row r="6" spans="1:29" ht="15">
      <c r="A6" s="172">
        <v>119</v>
      </c>
      <c r="B6" s="20" t="s">
        <v>334</v>
      </c>
      <c r="C6" s="20" t="s">
        <v>335</v>
      </c>
      <c r="D6" s="122">
        <v>2007</v>
      </c>
      <c r="E6" s="20" t="s">
        <v>259</v>
      </c>
      <c r="F6" s="140">
        <v>3</v>
      </c>
      <c r="G6" s="68" t="s">
        <v>279</v>
      </c>
      <c r="H6" s="36"/>
      <c r="I6" s="193"/>
      <c r="J6" s="24">
        <v>7</v>
      </c>
      <c r="K6" s="25">
        <v>6.75</v>
      </c>
      <c r="L6" s="26">
        <v>7.25</v>
      </c>
      <c r="M6" s="27"/>
      <c r="N6" s="28"/>
      <c r="O6" s="29"/>
      <c r="P6" s="71">
        <f t="shared" ref="P6:P37" si="0">J6*$G$3-M6</f>
        <v>42</v>
      </c>
      <c r="Q6" s="72">
        <f t="shared" ref="Q6:Q37" si="1">K6*$G$3-N6</f>
        <v>40.5</v>
      </c>
      <c r="R6" s="73">
        <f t="shared" ref="R6:R37" si="2">L6*$G$3-O6</f>
        <v>43.5</v>
      </c>
      <c r="S6" s="71">
        <f t="shared" ref="S6:S37" si="3">MAX(P6:R6)</f>
        <v>43.5</v>
      </c>
      <c r="T6" s="28">
        <f t="shared" ref="T6:T37" si="4">LARGE(P6:R6,2)</f>
        <v>42</v>
      </c>
      <c r="U6" s="74">
        <f t="shared" ref="U6:U37" si="5">LARGE(P6:R6,3)</f>
        <v>40.5</v>
      </c>
      <c r="V6" s="75">
        <f t="shared" ref="V6:V37" si="6">S6+T6</f>
        <v>85.5</v>
      </c>
      <c r="W6" s="34">
        <v>1</v>
      </c>
    </row>
    <row r="7" spans="1:29" ht="15">
      <c r="A7" s="172">
        <v>120</v>
      </c>
      <c r="B7" s="20" t="s">
        <v>336</v>
      </c>
      <c r="C7" s="20" t="s">
        <v>337</v>
      </c>
      <c r="D7" s="164">
        <v>2007</v>
      </c>
      <c r="E7" s="99" t="s">
        <v>259</v>
      </c>
      <c r="F7" s="129">
        <v>3</v>
      </c>
      <c r="G7" s="127" t="s">
        <v>279</v>
      </c>
      <c r="H7" s="50"/>
      <c r="I7" s="51"/>
      <c r="J7" s="24">
        <v>6.5</v>
      </c>
      <c r="K7" s="25">
        <v>6.5</v>
      </c>
      <c r="L7" s="26">
        <v>5.5</v>
      </c>
      <c r="M7" s="24"/>
      <c r="N7" s="25"/>
      <c r="O7" s="31">
        <v>6</v>
      </c>
      <c r="P7" s="30">
        <f t="shared" si="0"/>
        <v>39</v>
      </c>
      <c r="Q7" s="25">
        <f t="shared" si="1"/>
        <v>39</v>
      </c>
      <c r="R7" s="31">
        <f t="shared" si="2"/>
        <v>27</v>
      </c>
      <c r="S7" s="30">
        <f t="shared" si="3"/>
        <v>39</v>
      </c>
      <c r="T7" s="25">
        <f t="shared" si="4"/>
        <v>39</v>
      </c>
      <c r="U7" s="77">
        <f t="shared" si="5"/>
        <v>27</v>
      </c>
      <c r="V7" s="49">
        <f t="shared" si="6"/>
        <v>78</v>
      </c>
      <c r="W7" s="37">
        <v>2</v>
      </c>
    </row>
    <row r="8" spans="1:29" ht="15">
      <c r="A8" s="172">
        <v>95</v>
      </c>
      <c r="B8" s="20" t="s">
        <v>478</v>
      </c>
      <c r="C8" s="20" t="s">
        <v>80</v>
      </c>
      <c r="D8" s="122" t="s">
        <v>35</v>
      </c>
      <c r="E8" s="20" t="s">
        <v>145</v>
      </c>
      <c r="F8" s="76">
        <v>3</v>
      </c>
      <c r="G8" s="127" t="s">
        <v>279</v>
      </c>
      <c r="H8" s="47">
        <v>1</v>
      </c>
      <c r="I8" s="48" t="s">
        <v>87</v>
      </c>
      <c r="J8" s="24">
        <v>6.5</v>
      </c>
      <c r="K8" s="25">
        <v>6</v>
      </c>
      <c r="L8" s="26">
        <v>5</v>
      </c>
      <c r="M8" s="24"/>
      <c r="N8" s="25"/>
      <c r="O8" s="31"/>
      <c r="P8" s="30">
        <f t="shared" si="0"/>
        <v>39</v>
      </c>
      <c r="Q8" s="25">
        <f t="shared" si="1"/>
        <v>36</v>
      </c>
      <c r="R8" s="31">
        <f t="shared" si="2"/>
        <v>30</v>
      </c>
      <c r="S8" s="30">
        <f t="shared" si="3"/>
        <v>39</v>
      </c>
      <c r="T8" s="25">
        <f t="shared" si="4"/>
        <v>36</v>
      </c>
      <c r="U8" s="77">
        <f t="shared" si="5"/>
        <v>30</v>
      </c>
      <c r="V8" s="49">
        <f t="shared" si="6"/>
        <v>75</v>
      </c>
      <c r="W8" s="37">
        <v>3</v>
      </c>
    </row>
    <row r="9" spans="1:29" ht="15">
      <c r="A9" s="172">
        <v>90</v>
      </c>
      <c r="B9" s="20" t="s">
        <v>90</v>
      </c>
      <c r="C9" s="20" t="s">
        <v>141</v>
      </c>
      <c r="D9" s="122" t="s">
        <v>35</v>
      </c>
      <c r="E9" s="20" t="s">
        <v>65</v>
      </c>
      <c r="F9" s="76">
        <v>3</v>
      </c>
      <c r="G9" s="127" t="s">
        <v>279</v>
      </c>
      <c r="H9" s="47">
        <v>1</v>
      </c>
      <c r="I9" s="48" t="s">
        <v>87</v>
      </c>
      <c r="J9" s="24">
        <v>6</v>
      </c>
      <c r="K9" s="25">
        <v>5.75</v>
      </c>
      <c r="L9" s="26">
        <v>6.25</v>
      </c>
      <c r="M9" s="24"/>
      <c r="N9" s="25"/>
      <c r="O9" s="31"/>
      <c r="P9" s="30">
        <f>J9*$G$3-M9</f>
        <v>36</v>
      </c>
      <c r="Q9" s="25">
        <f>K9*$G$3-N9</f>
        <v>34.5</v>
      </c>
      <c r="R9" s="31">
        <f>L9*$G$3-O9</f>
        <v>37.5</v>
      </c>
      <c r="S9" s="30">
        <f>MAX(P9:R9)</f>
        <v>37.5</v>
      </c>
      <c r="T9" s="25">
        <f>LARGE(P9:R9,2)</f>
        <v>36</v>
      </c>
      <c r="U9" s="77">
        <f>LARGE(P9:R9,3)</f>
        <v>34.5</v>
      </c>
      <c r="V9" s="49">
        <f>S9+T9</f>
        <v>73.5</v>
      </c>
      <c r="W9" s="37">
        <v>4</v>
      </c>
    </row>
    <row r="10" spans="1:29" ht="15">
      <c r="A10" s="172">
        <v>84</v>
      </c>
      <c r="B10" s="148" t="s">
        <v>100</v>
      </c>
      <c r="C10" s="149" t="s">
        <v>311</v>
      </c>
      <c r="D10" s="150" t="s">
        <v>35</v>
      </c>
      <c r="E10" s="151" t="s">
        <v>233</v>
      </c>
      <c r="F10" s="76">
        <v>3</v>
      </c>
      <c r="G10" s="127" t="s">
        <v>279</v>
      </c>
      <c r="H10" s="47">
        <v>1</v>
      </c>
      <c r="I10" s="48" t="s">
        <v>87</v>
      </c>
      <c r="J10" s="53">
        <v>6.25</v>
      </c>
      <c r="K10" s="54">
        <v>6</v>
      </c>
      <c r="L10" s="55">
        <v>6</v>
      </c>
      <c r="M10" s="53"/>
      <c r="N10" s="54"/>
      <c r="O10" s="56"/>
      <c r="P10" s="57">
        <f t="shared" si="0"/>
        <v>37.5</v>
      </c>
      <c r="Q10" s="54">
        <f t="shared" si="1"/>
        <v>36</v>
      </c>
      <c r="R10" s="56">
        <f t="shared" si="2"/>
        <v>36</v>
      </c>
      <c r="S10" s="57">
        <f t="shared" si="3"/>
        <v>37.5</v>
      </c>
      <c r="T10" s="54">
        <f t="shared" si="4"/>
        <v>36</v>
      </c>
      <c r="U10" s="80">
        <f t="shared" si="5"/>
        <v>36</v>
      </c>
      <c r="V10" s="58">
        <f t="shared" si="6"/>
        <v>73.5</v>
      </c>
      <c r="W10" s="37">
        <v>5</v>
      </c>
    </row>
    <row r="11" spans="1:29" ht="15">
      <c r="A11" s="172">
        <v>96</v>
      </c>
      <c r="B11" s="20" t="s">
        <v>117</v>
      </c>
      <c r="C11" s="20" t="s">
        <v>143</v>
      </c>
      <c r="D11" s="122" t="s">
        <v>35</v>
      </c>
      <c r="E11" s="20" t="s">
        <v>78</v>
      </c>
      <c r="F11" s="76">
        <v>3</v>
      </c>
      <c r="G11" s="127" t="s">
        <v>279</v>
      </c>
      <c r="H11" s="47">
        <v>1</v>
      </c>
      <c r="I11" s="48" t="s">
        <v>87</v>
      </c>
      <c r="J11" s="24">
        <v>5.75</v>
      </c>
      <c r="K11" s="25">
        <v>6.25</v>
      </c>
      <c r="L11" s="26">
        <v>6</v>
      </c>
      <c r="M11" s="24"/>
      <c r="N11" s="25"/>
      <c r="O11" s="31"/>
      <c r="P11" s="30">
        <f t="shared" si="0"/>
        <v>34.5</v>
      </c>
      <c r="Q11" s="25">
        <f t="shared" si="1"/>
        <v>37.5</v>
      </c>
      <c r="R11" s="31">
        <f t="shared" si="2"/>
        <v>36</v>
      </c>
      <c r="S11" s="30">
        <f t="shared" si="3"/>
        <v>37.5</v>
      </c>
      <c r="T11" s="25">
        <f t="shared" si="4"/>
        <v>36</v>
      </c>
      <c r="U11" s="77">
        <f t="shared" si="5"/>
        <v>34.5</v>
      </c>
      <c r="V11" s="49">
        <f t="shared" si="6"/>
        <v>73.5</v>
      </c>
      <c r="W11" s="37">
        <v>5</v>
      </c>
      <c r="Z11" s="78"/>
      <c r="AA11" s="78"/>
      <c r="AB11" s="78"/>
      <c r="AC11" s="78"/>
    </row>
    <row r="12" spans="1:29" ht="15">
      <c r="A12" s="172">
        <v>108</v>
      </c>
      <c r="B12" s="156" t="s">
        <v>192</v>
      </c>
      <c r="C12" s="156" t="s">
        <v>318</v>
      </c>
      <c r="D12" s="155">
        <v>2007</v>
      </c>
      <c r="E12" s="156" t="s">
        <v>319</v>
      </c>
      <c r="F12" s="76">
        <v>3</v>
      </c>
      <c r="G12" s="127" t="s">
        <v>279</v>
      </c>
      <c r="H12" s="47">
        <v>1</v>
      </c>
      <c r="I12" s="48" t="s">
        <v>87</v>
      </c>
      <c r="J12" s="24">
        <v>6</v>
      </c>
      <c r="K12" s="25">
        <v>6.25</v>
      </c>
      <c r="L12" s="26">
        <v>4</v>
      </c>
      <c r="M12" s="24"/>
      <c r="N12" s="25"/>
      <c r="O12" s="31"/>
      <c r="P12" s="30">
        <f t="shared" si="0"/>
        <v>36</v>
      </c>
      <c r="Q12" s="25">
        <f t="shared" si="1"/>
        <v>37.5</v>
      </c>
      <c r="R12" s="31">
        <f t="shared" si="2"/>
        <v>24</v>
      </c>
      <c r="S12" s="30">
        <f t="shared" si="3"/>
        <v>37.5</v>
      </c>
      <c r="T12" s="25">
        <f t="shared" si="4"/>
        <v>36</v>
      </c>
      <c r="U12" s="77">
        <f t="shared" si="5"/>
        <v>24</v>
      </c>
      <c r="V12" s="49">
        <f t="shared" si="6"/>
        <v>73.5</v>
      </c>
      <c r="W12" s="37">
        <v>7</v>
      </c>
      <c r="Z12" s="79"/>
      <c r="AA12" s="79"/>
      <c r="AB12" s="79"/>
      <c r="AC12" s="78"/>
    </row>
    <row r="13" spans="1:29" ht="15">
      <c r="A13" s="172">
        <v>82</v>
      </c>
      <c r="B13" s="20" t="s">
        <v>148</v>
      </c>
      <c r="C13" s="20" t="s">
        <v>149</v>
      </c>
      <c r="D13" s="122" t="s">
        <v>35</v>
      </c>
      <c r="E13" s="20" t="s">
        <v>150</v>
      </c>
      <c r="F13" s="76">
        <v>3</v>
      </c>
      <c r="G13" s="127" t="s">
        <v>279</v>
      </c>
      <c r="H13" s="47">
        <v>1</v>
      </c>
      <c r="I13" s="48" t="s">
        <v>87</v>
      </c>
      <c r="J13" s="24">
        <v>5.25</v>
      </c>
      <c r="K13" s="25">
        <v>7</v>
      </c>
      <c r="L13" s="26">
        <v>6.5</v>
      </c>
      <c r="M13" s="24">
        <v>3</v>
      </c>
      <c r="N13" s="25">
        <v>6</v>
      </c>
      <c r="O13" s="31">
        <v>3</v>
      </c>
      <c r="P13" s="30">
        <f t="shared" si="0"/>
        <v>28.5</v>
      </c>
      <c r="Q13" s="25">
        <f t="shared" si="1"/>
        <v>36</v>
      </c>
      <c r="R13" s="31">
        <f t="shared" si="2"/>
        <v>36</v>
      </c>
      <c r="S13" s="30">
        <f t="shared" si="3"/>
        <v>36</v>
      </c>
      <c r="T13" s="25">
        <f t="shared" si="4"/>
        <v>36</v>
      </c>
      <c r="U13" s="77">
        <f t="shared" si="5"/>
        <v>28.5</v>
      </c>
      <c r="V13" s="49">
        <f t="shared" si="6"/>
        <v>72</v>
      </c>
      <c r="W13" s="37">
        <v>8</v>
      </c>
      <c r="Z13" s="78"/>
      <c r="AA13" s="78"/>
      <c r="AB13" s="78"/>
      <c r="AC13" s="78"/>
    </row>
    <row r="14" spans="1:29" ht="15">
      <c r="A14" s="172">
        <v>97</v>
      </c>
      <c r="B14" s="20" t="s">
        <v>92</v>
      </c>
      <c r="C14" s="20" t="s">
        <v>142</v>
      </c>
      <c r="D14" s="122" t="s">
        <v>35</v>
      </c>
      <c r="E14" s="20" t="s">
        <v>83</v>
      </c>
      <c r="F14" s="76">
        <v>3</v>
      </c>
      <c r="G14" s="127" t="s">
        <v>279</v>
      </c>
      <c r="H14" s="47">
        <v>1</v>
      </c>
      <c r="I14" s="48" t="s">
        <v>87</v>
      </c>
      <c r="J14" s="24">
        <v>5.75</v>
      </c>
      <c r="K14" s="25">
        <v>5.25</v>
      </c>
      <c r="L14" s="26">
        <v>6</v>
      </c>
      <c r="M14" s="24"/>
      <c r="N14" s="25"/>
      <c r="O14" s="31"/>
      <c r="P14" s="30">
        <f t="shared" ref="P14:R16" si="7">J14*$G$3-M14</f>
        <v>34.5</v>
      </c>
      <c r="Q14" s="25">
        <f t="shared" si="7"/>
        <v>31.5</v>
      </c>
      <c r="R14" s="31">
        <f t="shared" si="7"/>
        <v>36</v>
      </c>
      <c r="S14" s="30">
        <f>MAX(P14:R14)</f>
        <v>36</v>
      </c>
      <c r="T14" s="25">
        <f>LARGE(P14:R14,2)</f>
        <v>34.5</v>
      </c>
      <c r="U14" s="77">
        <f>LARGE(P14:R14,3)</f>
        <v>31.5</v>
      </c>
      <c r="V14" s="49">
        <f>S14+T14</f>
        <v>70.5</v>
      </c>
      <c r="W14" s="37">
        <v>9</v>
      </c>
    </row>
    <row r="15" spans="1:29" ht="15">
      <c r="A15" s="172">
        <v>122</v>
      </c>
      <c r="B15" s="156" t="s">
        <v>212</v>
      </c>
      <c r="C15" s="156" t="s">
        <v>312</v>
      </c>
      <c r="D15" s="155">
        <v>2007</v>
      </c>
      <c r="E15" s="156" t="s">
        <v>313</v>
      </c>
      <c r="F15" s="129">
        <v>3</v>
      </c>
      <c r="G15" s="127" t="s">
        <v>279</v>
      </c>
      <c r="H15" s="47">
        <v>1</v>
      </c>
      <c r="I15" s="48" t="s">
        <v>87</v>
      </c>
      <c r="J15" s="24">
        <v>5.75</v>
      </c>
      <c r="K15" s="25">
        <v>4.75</v>
      </c>
      <c r="L15" s="26">
        <v>6</v>
      </c>
      <c r="M15" s="24"/>
      <c r="N15" s="25"/>
      <c r="O15" s="31"/>
      <c r="P15" s="30">
        <f t="shared" si="7"/>
        <v>34.5</v>
      </c>
      <c r="Q15" s="25">
        <f t="shared" si="7"/>
        <v>28.5</v>
      </c>
      <c r="R15" s="31">
        <f t="shared" si="7"/>
        <v>36</v>
      </c>
      <c r="S15" s="30">
        <f>MAX(P15:R15)</f>
        <v>36</v>
      </c>
      <c r="T15" s="25">
        <f>LARGE(P15:R15,2)</f>
        <v>34.5</v>
      </c>
      <c r="U15" s="77">
        <f>LARGE(P15:R15,3)</f>
        <v>28.5</v>
      </c>
      <c r="V15" s="49">
        <f>S15+T15</f>
        <v>70.5</v>
      </c>
      <c r="W15" s="37">
        <v>9</v>
      </c>
    </row>
    <row r="16" spans="1:29" ht="15">
      <c r="A16" s="172">
        <v>80</v>
      </c>
      <c r="B16" s="20" t="s">
        <v>154</v>
      </c>
      <c r="C16" s="20" t="s">
        <v>123</v>
      </c>
      <c r="D16" s="122" t="s">
        <v>35</v>
      </c>
      <c r="E16" s="20" t="s">
        <v>59</v>
      </c>
      <c r="F16" s="76">
        <v>3</v>
      </c>
      <c r="G16" s="127" t="s">
        <v>279</v>
      </c>
      <c r="H16" s="47">
        <v>1</v>
      </c>
      <c r="I16" s="48" t="s">
        <v>87</v>
      </c>
      <c r="J16" s="53">
        <v>6</v>
      </c>
      <c r="K16" s="54">
        <v>5.25</v>
      </c>
      <c r="L16" s="55">
        <v>5.75</v>
      </c>
      <c r="M16" s="53"/>
      <c r="N16" s="54"/>
      <c r="O16" s="56"/>
      <c r="P16" s="57">
        <f t="shared" si="7"/>
        <v>36</v>
      </c>
      <c r="Q16" s="54">
        <f t="shared" si="7"/>
        <v>31.5</v>
      </c>
      <c r="R16" s="56">
        <f t="shared" si="7"/>
        <v>34.5</v>
      </c>
      <c r="S16" s="57">
        <f>MAX(P16:R16)</f>
        <v>36</v>
      </c>
      <c r="T16" s="54">
        <f>LARGE(P16:R16,2)</f>
        <v>34.5</v>
      </c>
      <c r="U16" s="80">
        <f>LARGE(P16:R16,3)</f>
        <v>31.5</v>
      </c>
      <c r="V16" s="58">
        <f>S16+T16</f>
        <v>70.5</v>
      </c>
      <c r="W16" s="37">
        <v>11</v>
      </c>
    </row>
    <row r="17" spans="1:23" ht="15">
      <c r="A17" s="172">
        <v>78</v>
      </c>
      <c r="B17" s="148" t="s">
        <v>327</v>
      </c>
      <c r="C17" s="149" t="s">
        <v>328</v>
      </c>
      <c r="D17" s="150" t="s">
        <v>35</v>
      </c>
      <c r="E17" s="151" t="s">
        <v>329</v>
      </c>
      <c r="F17" s="76">
        <v>3</v>
      </c>
      <c r="G17" s="127" t="s">
        <v>279</v>
      </c>
      <c r="H17" s="50"/>
      <c r="I17" s="51"/>
      <c r="J17" s="24">
        <v>6.25</v>
      </c>
      <c r="K17" s="25">
        <v>5.25</v>
      </c>
      <c r="L17" s="26">
        <v>5.5</v>
      </c>
      <c r="M17" s="24"/>
      <c r="N17" s="25"/>
      <c r="O17" s="31"/>
      <c r="P17" s="30">
        <f t="shared" si="0"/>
        <v>37.5</v>
      </c>
      <c r="Q17" s="25">
        <f t="shared" si="1"/>
        <v>31.5</v>
      </c>
      <c r="R17" s="31">
        <f t="shared" si="2"/>
        <v>33</v>
      </c>
      <c r="S17" s="30">
        <f t="shared" si="3"/>
        <v>37.5</v>
      </c>
      <c r="T17" s="25">
        <f t="shared" si="4"/>
        <v>33</v>
      </c>
      <c r="U17" s="77">
        <f t="shared" si="5"/>
        <v>31.5</v>
      </c>
      <c r="V17" s="49">
        <f t="shared" si="6"/>
        <v>70.5</v>
      </c>
      <c r="W17" s="37">
        <v>12</v>
      </c>
    </row>
    <row r="18" spans="1:23" ht="15">
      <c r="A18" s="172">
        <v>89</v>
      </c>
      <c r="B18" s="20" t="s">
        <v>130</v>
      </c>
      <c r="C18" s="20" t="s">
        <v>138</v>
      </c>
      <c r="D18" s="122" t="s">
        <v>35</v>
      </c>
      <c r="E18" s="20" t="s">
        <v>65</v>
      </c>
      <c r="F18" s="129">
        <v>3</v>
      </c>
      <c r="G18" s="127" t="s">
        <v>279</v>
      </c>
      <c r="H18" s="47">
        <v>1</v>
      </c>
      <c r="I18" s="48" t="s">
        <v>87</v>
      </c>
      <c r="J18" s="24">
        <v>5.5</v>
      </c>
      <c r="K18" s="25">
        <v>5.5</v>
      </c>
      <c r="L18" s="26">
        <v>6</v>
      </c>
      <c r="M18" s="24"/>
      <c r="N18" s="25"/>
      <c r="O18" s="31"/>
      <c r="P18" s="30">
        <f t="shared" si="0"/>
        <v>33</v>
      </c>
      <c r="Q18" s="25">
        <f t="shared" si="1"/>
        <v>33</v>
      </c>
      <c r="R18" s="31">
        <f t="shared" si="2"/>
        <v>36</v>
      </c>
      <c r="S18" s="30">
        <f t="shared" si="3"/>
        <v>36</v>
      </c>
      <c r="T18" s="25">
        <f t="shared" si="4"/>
        <v>33</v>
      </c>
      <c r="U18" s="77">
        <f t="shared" si="5"/>
        <v>33</v>
      </c>
      <c r="V18" s="49">
        <f t="shared" si="6"/>
        <v>69</v>
      </c>
      <c r="W18" s="37">
        <v>13</v>
      </c>
    </row>
    <row r="19" spans="1:23" ht="15">
      <c r="A19" s="172">
        <v>79</v>
      </c>
      <c r="B19" s="20" t="s">
        <v>122</v>
      </c>
      <c r="C19" s="20" t="s">
        <v>152</v>
      </c>
      <c r="D19" s="122" t="s">
        <v>35</v>
      </c>
      <c r="E19" s="20" t="s">
        <v>153</v>
      </c>
      <c r="F19" s="129">
        <v>3</v>
      </c>
      <c r="G19" s="127" t="s">
        <v>279</v>
      </c>
      <c r="H19" s="47">
        <v>1</v>
      </c>
      <c r="I19" s="48" t="s">
        <v>87</v>
      </c>
      <c r="J19" s="53">
        <v>5.5</v>
      </c>
      <c r="K19" s="54">
        <v>5.75</v>
      </c>
      <c r="L19" s="55">
        <v>5.5</v>
      </c>
      <c r="M19" s="53"/>
      <c r="N19" s="54"/>
      <c r="O19" s="56"/>
      <c r="P19" s="57">
        <f t="shared" si="0"/>
        <v>33</v>
      </c>
      <c r="Q19" s="54">
        <f t="shared" si="1"/>
        <v>34.5</v>
      </c>
      <c r="R19" s="56">
        <f t="shared" si="2"/>
        <v>33</v>
      </c>
      <c r="S19" s="57">
        <f t="shared" si="3"/>
        <v>34.5</v>
      </c>
      <c r="T19" s="54">
        <f t="shared" si="4"/>
        <v>33</v>
      </c>
      <c r="U19" s="80">
        <f t="shared" si="5"/>
        <v>33</v>
      </c>
      <c r="V19" s="58">
        <f t="shared" si="6"/>
        <v>67.5</v>
      </c>
      <c r="W19" s="37">
        <v>14</v>
      </c>
    </row>
    <row r="20" spans="1:23" ht="15">
      <c r="A20" s="172">
        <v>106</v>
      </c>
      <c r="B20" s="20" t="s">
        <v>338</v>
      </c>
      <c r="C20" s="20" t="s">
        <v>273</v>
      </c>
      <c r="D20" s="122">
        <v>2007</v>
      </c>
      <c r="E20" s="20" t="s">
        <v>274</v>
      </c>
      <c r="F20" s="76">
        <v>3</v>
      </c>
      <c r="G20" s="127" t="s">
        <v>279</v>
      </c>
      <c r="H20" s="47">
        <v>1</v>
      </c>
      <c r="I20" s="48" t="s">
        <v>87</v>
      </c>
      <c r="J20" s="24">
        <v>6</v>
      </c>
      <c r="K20" s="25">
        <v>5.75</v>
      </c>
      <c r="L20" s="26">
        <v>5.5</v>
      </c>
      <c r="M20" s="24">
        <v>6</v>
      </c>
      <c r="N20" s="25"/>
      <c r="O20" s="31"/>
      <c r="P20" s="30">
        <f t="shared" si="0"/>
        <v>30</v>
      </c>
      <c r="Q20" s="25">
        <f t="shared" si="1"/>
        <v>34.5</v>
      </c>
      <c r="R20" s="31">
        <f t="shared" si="2"/>
        <v>33</v>
      </c>
      <c r="S20" s="30">
        <f t="shared" si="3"/>
        <v>34.5</v>
      </c>
      <c r="T20" s="25">
        <f t="shared" si="4"/>
        <v>33</v>
      </c>
      <c r="U20" s="77">
        <f t="shared" si="5"/>
        <v>30</v>
      </c>
      <c r="V20" s="49">
        <f t="shared" si="6"/>
        <v>67.5</v>
      </c>
      <c r="W20" s="37">
        <v>14</v>
      </c>
    </row>
    <row r="21" spans="1:23" ht="15">
      <c r="A21" s="183">
        <v>123</v>
      </c>
      <c r="B21" s="185" t="s">
        <v>129</v>
      </c>
      <c r="C21" s="185" t="s">
        <v>470</v>
      </c>
      <c r="D21" s="187">
        <v>2007</v>
      </c>
      <c r="E21" s="20" t="s">
        <v>59</v>
      </c>
      <c r="F21" s="189">
        <v>3</v>
      </c>
      <c r="G21" s="191" t="s">
        <v>279</v>
      </c>
      <c r="H21" s="192"/>
      <c r="I21" s="194"/>
      <c r="J21" s="195">
        <v>5</v>
      </c>
      <c r="K21" s="196">
        <v>5</v>
      </c>
      <c r="L21" s="198">
        <v>6</v>
      </c>
      <c r="M21" s="195"/>
      <c r="N21" s="196"/>
      <c r="O21" s="200"/>
      <c r="P21" s="30">
        <f>J21*$G$3-M21</f>
        <v>30</v>
      </c>
      <c r="Q21" s="25">
        <f>K21*$G$3-N21</f>
        <v>30</v>
      </c>
      <c r="R21" s="31">
        <f>L21*$G$3-O21</f>
        <v>36</v>
      </c>
      <c r="S21" s="30">
        <f>MAX(P21:R21)</f>
        <v>36</v>
      </c>
      <c r="T21" s="25">
        <f>LARGE(P21:R21,2)</f>
        <v>30</v>
      </c>
      <c r="U21" s="77">
        <f>LARGE(P21:R21,3)</f>
        <v>30</v>
      </c>
      <c r="V21" s="49">
        <f>S21+T21</f>
        <v>66</v>
      </c>
      <c r="W21" s="37">
        <v>16</v>
      </c>
    </row>
    <row r="22" spans="1:23" ht="15">
      <c r="A22" s="172">
        <v>88</v>
      </c>
      <c r="B22" s="148" t="s">
        <v>160</v>
      </c>
      <c r="C22" s="148" t="s">
        <v>322</v>
      </c>
      <c r="D22" s="150" t="s">
        <v>35</v>
      </c>
      <c r="E22" s="151" t="s">
        <v>284</v>
      </c>
      <c r="F22" s="76">
        <v>3</v>
      </c>
      <c r="G22" s="127" t="s">
        <v>279</v>
      </c>
      <c r="H22" s="47">
        <v>1</v>
      </c>
      <c r="I22" s="48" t="s">
        <v>87</v>
      </c>
      <c r="J22" s="24">
        <v>5.5</v>
      </c>
      <c r="K22" s="25">
        <v>5.25</v>
      </c>
      <c r="L22" s="26">
        <v>5.5</v>
      </c>
      <c r="M22" s="24"/>
      <c r="N22" s="25"/>
      <c r="O22" s="31"/>
      <c r="P22" s="30">
        <f t="shared" si="0"/>
        <v>33</v>
      </c>
      <c r="Q22" s="25">
        <f t="shared" si="1"/>
        <v>31.5</v>
      </c>
      <c r="R22" s="31">
        <f t="shared" si="2"/>
        <v>33</v>
      </c>
      <c r="S22" s="30">
        <f t="shared" si="3"/>
        <v>33</v>
      </c>
      <c r="T22" s="25">
        <f t="shared" si="4"/>
        <v>33</v>
      </c>
      <c r="U22" s="77">
        <f t="shared" si="5"/>
        <v>31.5</v>
      </c>
      <c r="V22" s="49">
        <f t="shared" si="6"/>
        <v>66</v>
      </c>
      <c r="W22" s="37">
        <v>17</v>
      </c>
    </row>
    <row r="23" spans="1:23" ht="15">
      <c r="A23" s="172">
        <v>92</v>
      </c>
      <c r="B23" s="148" t="s">
        <v>109</v>
      </c>
      <c r="C23" s="131" t="s">
        <v>320</v>
      </c>
      <c r="D23" s="150" t="s">
        <v>35</v>
      </c>
      <c r="E23" s="132" t="s">
        <v>240</v>
      </c>
      <c r="F23" s="76">
        <v>3</v>
      </c>
      <c r="G23" s="127" t="s">
        <v>279</v>
      </c>
      <c r="H23" s="47">
        <v>1</v>
      </c>
      <c r="I23" s="48" t="s">
        <v>87</v>
      </c>
      <c r="J23" s="24">
        <v>5.75</v>
      </c>
      <c r="K23" s="25">
        <v>5</v>
      </c>
      <c r="L23" s="26">
        <v>4.25</v>
      </c>
      <c r="M23" s="24"/>
      <c r="N23" s="25"/>
      <c r="O23" s="31"/>
      <c r="P23" s="30">
        <f t="shared" si="0"/>
        <v>34.5</v>
      </c>
      <c r="Q23" s="25">
        <f t="shared" si="1"/>
        <v>30</v>
      </c>
      <c r="R23" s="31">
        <f t="shared" si="2"/>
        <v>25.5</v>
      </c>
      <c r="S23" s="30">
        <f t="shared" si="3"/>
        <v>34.5</v>
      </c>
      <c r="T23" s="25">
        <f t="shared" si="4"/>
        <v>30</v>
      </c>
      <c r="U23" s="77">
        <f t="shared" si="5"/>
        <v>25.5</v>
      </c>
      <c r="V23" s="49">
        <f t="shared" si="6"/>
        <v>64.5</v>
      </c>
      <c r="W23" s="37">
        <v>19</v>
      </c>
    </row>
    <row r="24" spans="1:23" ht="15">
      <c r="A24" s="172">
        <v>101</v>
      </c>
      <c r="B24" s="20" t="s">
        <v>172</v>
      </c>
      <c r="C24" s="20" t="s">
        <v>363</v>
      </c>
      <c r="D24" s="122">
        <v>2007</v>
      </c>
      <c r="E24" s="20" t="s">
        <v>364</v>
      </c>
      <c r="F24" s="76">
        <v>3</v>
      </c>
      <c r="G24" s="127" t="s">
        <v>279</v>
      </c>
      <c r="H24" s="47">
        <v>1</v>
      </c>
      <c r="I24" s="48" t="s">
        <v>87</v>
      </c>
      <c r="J24" s="24">
        <v>4.5</v>
      </c>
      <c r="K24" s="25">
        <v>5.25</v>
      </c>
      <c r="L24" s="26">
        <v>5.5</v>
      </c>
      <c r="M24" s="24"/>
      <c r="N24" s="25"/>
      <c r="O24" s="31"/>
      <c r="P24" s="30">
        <f t="shared" si="0"/>
        <v>27</v>
      </c>
      <c r="Q24" s="25">
        <f t="shared" si="1"/>
        <v>31.5</v>
      </c>
      <c r="R24" s="31">
        <f t="shared" si="2"/>
        <v>33</v>
      </c>
      <c r="S24" s="30">
        <f t="shared" si="3"/>
        <v>33</v>
      </c>
      <c r="T24" s="25">
        <f t="shared" si="4"/>
        <v>31.5</v>
      </c>
      <c r="U24" s="77">
        <f t="shared" si="5"/>
        <v>27</v>
      </c>
      <c r="V24" s="49">
        <f t="shared" si="6"/>
        <v>64.5</v>
      </c>
      <c r="W24" s="37">
        <v>18</v>
      </c>
    </row>
    <row r="25" spans="1:23" ht="15">
      <c r="A25" s="172">
        <v>87</v>
      </c>
      <c r="B25" s="152" t="s">
        <v>251</v>
      </c>
      <c r="C25" s="153" t="s">
        <v>282</v>
      </c>
      <c r="D25" s="154">
        <v>2007</v>
      </c>
      <c r="E25" s="151" t="s">
        <v>284</v>
      </c>
      <c r="F25" s="76">
        <v>3</v>
      </c>
      <c r="G25" s="127" t="s">
        <v>279</v>
      </c>
      <c r="H25" s="47">
        <v>1</v>
      </c>
      <c r="I25" s="48" t="s">
        <v>87</v>
      </c>
      <c r="J25" s="24">
        <v>5</v>
      </c>
      <c r="K25" s="25">
        <v>5.5</v>
      </c>
      <c r="L25" s="26">
        <v>5</v>
      </c>
      <c r="M25" s="24"/>
      <c r="N25" s="25"/>
      <c r="O25" s="31"/>
      <c r="P25" s="30">
        <f t="shared" si="0"/>
        <v>30</v>
      </c>
      <c r="Q25" s="25">
        <f t="shared" si="1"/>
        <v>33</v>
      </c>
      <c r="R25" s="31">
        <f t="shared" si="2"/>
        <v>30</v>
      </c>
      <c r="S25" s="30">
        <f t="shared" si="3"/>
        <v>33</v>
      </c>
      <c r="T25" s="25">
        <f t="shared" si="4"/>
        <v>30</v>
      </c>
      <c r="U25" s="77">
        <f t="shared" si="5"/>
        <v>30</v>
      </c>
      <c r="V25" s="49">
        <f t="shared" si="6"/>
        <v>63</v>
      </c>
      <c r="W25" s="37">
        <v>20</v>
      </c>
    </row>
    <row r="26" spans="1:23" ht="15">
      <c r="A26" s="172">
        <v>91</v>
      </c>
      <c r="B26" s="20" t="s">
        <v>155</v>
      </c>
      <c r="C26" s="20" t="s">
        <v>156</v>
      </c>
      <c r="D26" s="122" t="s">
        <v>35</v>
      </c>
      <c r="E26" s="20" t="s">
        <v>65</v>
      </c>
      <c r="F26" s="76">
        <v>3</v>
      </c>
      <c r="G26" s="127" t="s">
        <v>279</v>
      </c>
      <c r="H26" s="47">
        <v>1</v>
      </c>
      <c r="I26" s="48" t="s">
        <v>87</v>
      </c>
      <c r="J26" s="53">
        <v>5.25</v>
      </c>
      <c r="K26" s="54">
        <v>5.25</v>
      </c>
      <c r="L26" s="55">
        <v>5</v>
      </c>
      <c r="M26" s="53"/>
      <c r="N26" s="54"/>
      <c r="O26" s="56"/>
      <c r="P26" s="57">
        <f t="shared" si="0"/>
        <v>31.5</v>
      </c>
      <c r="Q26" s="54">
        <f t="shared" si="1"/>
        <v>31.5</v>
      </c>
      <c r="R26" s="56">
        <f t="shared" si="2"/>
        <v>30</v>
      </c>
      <c r="S26" s="57">
        <f t="shared" si="3"/>
        <v>31.5</v>
      </c>
      <c r="T26" s="54">
        <f t="shared" si="4"/>
        <v>31.5</v>
      </c>
      <c r="U26" s="80">
        <f t="shared" si="5"/>
        <v>30</v>
      </c>
      <c r="V26" s="58">
        <f t="shared" si="6"/>
        <v>63</v>
      </c>
      <c r="W26" s="37">
        <v>20</v>
      </c>
    </row>
    <row r="27" spans="1:23" ht="15">
      <c r="A27" s="172">
        <v>112</v>
      </c>
      <c r="B27" s="156" t="s">
        <v>96</v>
      </c>
      <c r="C27" s="156" t="s">
        <v>323</v>
      </c>
      <c r="D27" s="155">
        <v>2007</v>
      </c>
      <c r="E27" s="160" t="s">
        <v>324</v>
      </c>
      <c r="F27" s="76">
        <v>3</v>
      </c>
      <c r="G27" s="127" t="s">
        <v>279</v>
      </c>
      <c r="H27" s="47">
        <v>1</v>
      </c>
      <c r="I27" s="48" t="s">
        <v>87</v>
      </c>
      <c r="J27" s="24"/>
      <c r="K27" s="25">
        <v>5.25</v>
      </c>
      <c r="L27" s="26">
        <v>5.25</v>
      </c>
      <c r="M27" s="24"/>
      <c r="N27" s="25"/>
      <c r="O27" s="31"/>
      <c r="P27" s="30">
        <f t="shared" si="0"/>
        <v>0</v>
      </c>
      <c r="Q27" s="25">
        <f t="shared" si="1"/>
        <v>31.5</v>
      </c>
      <c r="R27" s="31">
        <f t="shared" si="2"/>
        <v>31.5</v>
      </c>
      <c r="S27" s="30">
        <f t="shared" si="3"/>
        <v>31.5</v>
      </c>
      <c r="T27" s="25">
        <f t="shared" si="4"/>
        <v>31.5</v>
      </c>
      <c r="U27" s="77">
        <f t="shared" si="5"/>
        <v>0</v>
      </c>
      <c r="V27" s="49">
        <f t="shared" si="6"/>
        <v>63</v>
      </c>
      <c r="W27" s="37">
        <v>22</v>
      </c>
    </row>
    <row r="28" spans="1:23" ht="15">
      <c r="A28" s="172">
        <v>111</v>
      </c>
      <c r="B28" s="156" t="s">
        <v>197</v>
      </c>
      <c r="C28" s="157" t="s">
        <v>314</v>
      </c>
      <c r="D28" s="155">
        <v>2007</v>
      </c>
      <c r="E28" s="158" t="s">
        <v>230</v>
      </c>
      <c r="F28" s="76">
        <v>3</v>
      </c>
      <c r="G28" s="127" t="s">
        <v>279</v>
      </c>
      <c r="H28" s="47">
        <v>1</v>
      </c>
      <c r="I28" s="48" t="s">
        <v>87</v>
      </c>
      <c r="J28" s="24">
        <v>4.5</v>
      </c>
      <c r="K28" s="25">
        <v>5</v>
      </c>
      <c r="L28" s="26">
        <v>5</v>
      </c>
      <c r="M28" s="24"/>
      <c r="N28" s="25"/>
      <c r="O28" s="31"/>
      <c r="P28" s="30">
        <f t="shared" si="0"/>
        <v>27</v>
      </c>
      <c r="Q28" s="25">
        <f t="shared" si="1"/>
        <v>30</v>
      </c>
      <c r="R28" s="31">
        <f t="shared" si="2"/>
        <v>30</v>
      </c>
      <c r="S28" s="30">
        <f t="shared" si="3"/>
        <v>30</v>
      </c>
      <c r="T28" s="25">
        <f t="shared" si="4"/>
        <v>30</v>
      </c>
      <c r="U28" s="77">
        <f t="shared" si="5"/>
        <v>27</v>
      </c>
      <c r="V28" s="49">
        <f t="shared" si="6"/>
        <v>60</v>
      </c>
      <c r="W28" s="37">
        <v>23</v>
      </c>
    </row>
    <row r="29" spans="1:23" ht="15">
      <c r="A29" s="172">
        <v>121</v>
      </c>
      <c r="B29" s="20" t="s">
        <v>360</v>
      </c>
      <c r="C29" s="20" t="s">
        <v>361</v>
      </c>
      <c r="D29" s="122">
        <v>2007</v>
      </c>
      <c r="E29" s="20" t="s">
        <v>362</v>
      </c>
      <c r="F29" s="129">
        <v>3</v>
      </c>
      <c r="G29" s="127" t="s">
        <v>279</v>
      </c>
      <c r="H29" s="47">
        <v>1</v>
      </c>
      <c r="I29" s="48" t="s">
        <v>87</v>
      </c>
      <c r="J29" s="24">
        <v>4.5</v>
      </c>
      <c r="K29" s="25">
        <v>5.5</v>
      </c>
      <c r="L29" s="26">
        <v>5</v>
      </c>
      <c r="M29" s="24">
        <v>6</v>
      </c>
      <c r="N29" s="25">
        <v>3</v>
      </c>
      <c r="O29" s="31"/>
      <c r="P29" s="30">
        <f t="shared" si="0"/>
        <v>21</v>
      </c>
      <c r="Q29" s="25">
        <f t="shared" si="1"/>
        <v>30</v>
      </c>
      <c r="R29" s="31">
        <f t="shared" si="2"/>
        <v>30</v>
      </c>
      <c r="S29" s="30">
        <f t="shared" si="3"/>
        <v>30</v>
      </c>
      <c r="T29" s="25">
        <f t="shared" si="4"/>
        <v>30</v>
      </c>
      <c r="U29" s="77">
        <f t="shared" si="5"/>
        <v>21</v>
      </c>
      <c r="V29" s="49">
        <f t="shared" si="6"/>
        <v>60</v>
      </c>
      <c r="W29" s="37">
        <v>23</v>
      </c>
    </row>
    <row r="30" spans="1:23" ht="15">
      <c r="A30" s="172">
        <v>77</v>
      </c>
      <c r="B30" s="20" t="s">
        <v>146</v>
      </c>
      <c r="C30" s="20" t="s">
        <v>147</v>
      </c>
      <c r="D30" s="122" t="s">
        <v>35</v>
      </c>
      <c r="E30" s="20" t="s">
        <v>36</v>
      </c>
      <c r="F30" s="129">
        <v>3</v>
      </c>
      <c r="G30" s="127" t="s">
        <v>279</v>
      </c>
      <c r="H30" s="47">
        <v>1</v>
      </c>
      <c r="I30" s="48" t="s">
        <v>87</v>
      </c>
      <c r="J30" s="24">
        <v>5</v>
      </c>
      <c r="K30" s="25">
        <v>4.5</v>
      </c>
      <c r="L30" s="26">
        <v>4.75</v>
      </c>
      <c r="M30" s="24"/>
      <c r="N30" s="25"/>
      <c r="O30" s="31"/>
      <c r="P30" s="30">
        <f t="shared" si="0"/>
        <v>30</v>
      </c>
      <c r="Q30" s="25">
        <f t="shared" si="1"/>
        <v>27</v>
      </c>
      <c r="R30" s="31">
        <f t="shared" si="2"/>
        <v>28.5</v>
      </c>
      <c r="S30" s="30">
        <f t="shared" si="3"/>
        <v>30</v>
      </c>
      <c r="T30" s="25">
        <f t="shared" si="4"/>
        <v>28.5</v>
      </c>
      <c r="U30" s="77">
        <f t="shared" si="5"/>
        <v>27</v>
      </c>
      <c r="V30" s="49">
        <f t="shared" si="6"/>
        <v>58.5</v>
      </c>
      <c r="W30" s="37">
        <v>25</v>
      </c>
    </row>
    <row r="31" spans="1:23" ht="15">
      <c r="A31" s="172">
        <v>98</v>
      </c>
      <c r="B31" s="20" t="s">
        <v>157</v>
      </c>
      <c r="C31" s="20" t="s">
        <v>158</v>
      </c>
      <c r="D31" s="122" t="s">
        <v>35</v>
      </c>
      <c r="E31" s="20" t="s">
        <v>83</v>
      </c>
      <c r="F31" s="81">
        <v>3</v>
      </c>
      <c r="G31" s="127" t="s">
        <v>279</v>
      </c>
      <c r="H31" s="47">
        <v>1</v>
      </c>
      <c r="I31" s="48" t="s">
        <v>87</v>
      </c>
      <c r="J31" s="53">
        <v>4.25</v>
      </c>
      <c r="K31" s="54">
        <v>4</v>
      </c>
      <c r="L31" s="55">
        <v>5</v>
      </c>
      <c r="M31" s="53"/>
      <c r="N31" s="54"/>
      <c r="O31" s="56"/>
      <c r="P31" s="57">
        <f t="shared" si="0"/>
        <v>25.5</v>
      </c>
      <c r="Q31" s="54">
        <f t="shared" si="1"/>
        <v>24</v>
      </c>
      <c r="R31" s="56">
        <f t="shared" si="2"/>
        <v>30</v>
      </c>
      <c r="S31" s="57">
        <f t="shared" si="3"/>
        <v>30</v>
      </c>
      <c r="T31" s="54">
        <f t="shared" si="4"/>
        <v>25.5</v>
      </c>
      <c r="U31" s="80">
        <f t="shared" si="5"/>
        <v>24</v>
      </c>
      <c r="V31" s="58">
        <f t="shared" si="6"/>
        <v>55.5</v>
      </c>
      <c r="W31" s="37">
        <v>26</v>
      </c>
    </row>
    <row r="32" spans="1:23" ht="15">
      <c r="A32" s="172">
        <v>118</v>
      </c>
      <c r="B32" s="20" t="s">
        <v>269</v>
      </c>
      <c r="C32" s="20" t="s">
        <v>333</v>
      </c>
      <c r="D32" s="122">
        <v>2007</v>
      </c>
      <c r="E32" s="20" t="s">
        <v>259</v>
      </c>
      <c r="F32" s="129">
        <v>3</v>
      </c>
      <c r="G32" s="127" t="s">
        <v>279</v>
      </c>
      <c r="H32" s="47">
        <v>1</v>
      </c>
      <c r="I32" s="48" t="s">
        <v>87</v>
      </c>
      <c r="J32" s="24">
        <v>4.5</v>
      </c>
      <c r="K32" s="25">
        <v>4.25</v>
      </c>
      <c r="L32" s="26">
        <v>4.75</v>
      </c>
      <c r="M32" s="24"/>
      <c r="N32" s="25"/>
      <c r="O32" s="31"/>
      <c r="P32" s="30">
        <f t="shared" si="0"/>
        <v>27</v>
      </c>
      <c r="Q32" s="25">
        <f t="shared" si="1"/>
        <v>25.5</v>
      </c>
      <c r="R32" s="31">
        <f t="shared" si="2"/>
        <v>28.5</v>
      </c>
      <c r="S32" s="30">
        <f t="shared" si="3"/>
        <v>28.5</v>
      </c>
      <c r="T32" s="25">
        <f t="shared" si="4"/>
        <v>27</v>
      </c>
      <c r="U32" s="77">
        <f t="shared" si="5"/>
        <v>25.5</v>
      </c>
      <c r="V32" s="49">
        <f t="shared" si="6"/>
        <v>55.5</v>
      </c>
      <c r="W32" s="37">
        <v>27</v>
      </c>
    </row>
    <row r="33" spans="1:23" ht="15">
      <c r="A33" s="170">
        <v>86</v>
      </c>
      <c r="B33" s="148" t="s">
        <v>122</v>
      </c>
      <c r="C33" s="131" t="s">
        <v>326</v>
      </c>
      <c r="D33" s="150" t="s">
        <v>35</v>
      </c>
      <c r="E33" s="151" t="s">
        <v>233</v>
      </c>
      <c r="F33" s="76">
        <v>3</v>
      </c>
      <c r="G33" s="127" t="s">
        <v>279</v>
      </c>
      <c r="H33" s="47">
        <v>1</v>
      </c>
      <c r="I33" s="48" t="s">
        <v>87</v>
      </c>
      <c r="J33" s="24">
        <v>4.75</v>
      </c>
      <c r="K33" s="25">
        <v>4</v>
      </c>
      <c r="L33" s="26">
        <v>4.25</v>
      </c>
      <c r="M33" s="24"/>
      <c r="N33" s="25"/>
      <c r="O33" s="31"/>
      <c r="P33" s="30">
        <f t="shared" si="0"/>
        <v>28.5</v>
      </c>
      <c r="Q33" s="25">
        <f t="shared" si="1"/>
        <v>24</v>
      </c>
      <c r="R33" s="31">
        <f t="shared" si="2"/>
        <v>25.5</v>
      </c>
      <c r="S33" s="30">
        <f t="shared" si="3"/>
        <v>28.5</v>
      </c>
      <c r="T33" s="25">
        <f t="shared" si="4"/>
        <v>25.5</v>
      </c>
      <c r="U33" s="77">
        <f t="shared" si="5"/>
        <v>24</v>
      </c>
      <c r="V33" s="49">
        <f t="shared" si="6"/>
        <v>54</v>
      </c>
      <c r="W33" s="37">
        <v>30</v>
      </c>
    </row>
    <row r="34" spans="1:23" ht="15">
      <c r="A34" s="170">
        <v>100</v>
      </c>
      <c r="B34" s="159" t="s">
        <v>315</v>
      </c>
      <c r="C34" s="149" t="s">
        <v>316</v>
      </c>
      <c r="D34" s="150">
        <v>2007</v>
      </c>
      <c r="E34" s="151" t="s">
        <v>317</v>
      </c>
      <c r="F34" s="76">
        <v>3</v>
      </c>
      <c r="G34" s="127" t="s">
        <v>279</v>
      </c>
      <c r="H34" s="47">
        <v>1</v>
      </c>
      <c r="I34" s="48" t="s">
        <v>87</v>
      </c>
      <c r="J34" s="24">
        <v>4</v>
      </c>
      <c r="K34" s="25">
        <v>4.5</v>
      </c>
      <c r="L34" s="26">
        <v>4.5</v>
      </c>
      <c r="M34" s="24"/>
      <c r="N34" s="25"/>
      <c r="O34" s="31"/>
      <c r="P34" s="30">
        <f t="shared" si="0"/>
        <v>24</v>
      </c>
      <c r="Q34" s="25">
        <f t="shared" si="1"/>
        <v>27</v>
      </c>
      <c r="R34" s="31">
        <f t="shared" si="2"/>
        <v>27</v>
      </c>
      <c r="S34" s="30">
        <f t="shared" si="3"/>
        <v>27</v>
      </c>
      <c r="T34" s="25">
        <f t="shared" si="4"/>
        <v>27</v>
      </c>
      <c r="U34" s="77">
        <f t="shared" si="5"/>
        <v>24</v>
      </c>
      <c r="V34" s="49">
        <f t="shared" si="6"/>
        <v>54</v>
      </c>
      <c r="W34" s="37">
        <v>28</v>
      </c>
    </row>
    <row r="35" spans="1:23" ht="15">
      <c r="A35" s="170">
        <v>105</v>
      </c>
      <c r="B35" s="20" t="s">
        <v>345</v>
      </c>
      <c r="C35" s="20" t="s">
        <v>346</v>
      </c>
      <c r="D35" s="122">
        <v>2007</v>
      </c>
      <c r="E35" s="20" t="s">
        <v>274</v>
      </c>
      <c r="F35" s="76">
        <v>3</v>
      </c>
      <c r="G35" s="127" t="s">
        <v>279</v>
      </c>
      <c r="H35" s="47">
        <v>1</v>
      </c>
      <c r="I35" s="48" t="s">
        <v>87</v>
      </c>
      <c r="J35" s="24">
        <v>4.5</v>
      </c>
      <c r="K35" s="25">
        <v>4.25</v>
      </c>
      <c r="L35" s="26">
        <v>4.5</v>
      </c>
      <c r="M35" s="24"/>
      <c r="N35" s="25"/>
      <c r="O35" s="31"/>
      <c r="P35" s="30">
        <f t="shared" si="0"/>
        <v>27</v>
      </c>
      <c r="Q35" s="25">
        <f t="shared" si="1"/>
        <v>25.5</v>
      </c>
      <c r="R35" s="31">
        <f t="shared" si="2"/>
        <v>27</v>
      </c>
      <c r="S35" s="30">
        <f t="shared" si="3"/>
        <v>27</v>
      </c>
      <c r="T35" s="25">
        <f t="shared" si="4"/>
        <v>27</v>
      </c>
      <c r="U35" s="77">
        <f t="shared" si="5"/>
        <v>25.5</v>
      </c>
      <c r="V35" s="49">
        <f t="shared" si="6"/>
        <v>54</v>
      </c>
      <c r="W35" s="37">
        <v>28</v>
      </c>
    </row>
    <row r="36" spans="1:23" ht="15">
      <c r="A36" s="170">
        <v>107</v>
      </c>
      <c r="B36" s="20" t="s">
        <v>354</v>
      </c>
      <c r="C36" s="20" t="s">
        <v>355</v>
      </c>
      <c r="D36" s="122">
        <v>2007</v>
      </c>
      <c r="E36" s="20" t="s">
        <v>356</v>
      </c>
      <c r="F36" s="76">
        <v>3</v>
      </c>
      <c r="G36" s="127" t="s">
        <v>279</v>
      </c>
      <c r="H36" s="47">
        <v>1</v>
      </c>
      <c r="I36" s="48" t="s">
        <v>87</v>
      </c>
      <c r="J36" s="24">
        <v>5</v>
      </c>
      <c r="K36" s="25">
        <v>3.75</v>
      </c>
      <c r="L36" s="26">
        <v>4</v>
      </c>
      <c r="M36" s="24"/>
      <c r="N36" s="25"/>
      <c r="O36" s="31"/>
      <c r="P36" s="30">
        <f t="shared" si="0"/>
        <v>30</v>
      </c>
      <c r="Q36" s="25">
        <f t="shared" si="1"/>
        <v>22.5</v>
      </c>
      <c r="R36" s="31">
        <f t="shared" si="2"/>
        <v>24</v>
      </c>
      <c r="S36" s="30">
        <f t="shared" si="3"/>
        <v>30</v>
      </c>
      <c r="T36" s="25">
        <f t="shared" si="4"/>
        <v>24</v>
      </c>
      <c r="U36" s="77">
        <f t="shared" si="5"/>
        <v>22.5</v>
      </c>
      <c r="V36" s="49">
        <f t="shared" si="6"/>
        <v>54</v>
      </c>
      <c r="W36" s="37">
        <v>31</v>
      </c>
    </row>
    <row r="37" spans="1:23" ht="15">
      <c r="A37" s="170">
        <v>103</v>
      </c>
      <c r="B37" s="20" t="s">
        <v>341</v>
      </c>
      <c r="C37" s="20" t="s">
        <v>342</v>
      </c>
      <c r="D37" s="122">
        <v>2007</v>
      </c>
      <c r="E37" s="20" t="s">
        <v>274</v>
      </c>
      <c r="F37" s="129">
        <v>3</v>
      </c>
      <c r="G37" s="127" t="s">
        <v>279</v>
      </c>
      <c r="H37" s="47">
        <v>1</v>
      </c>
      <c r="I37" s="48" t="s">
        <v>87</v>
      </c>
      <c r="J37" s="24">
        <v>4.25</v>
      </c>
      <c r="K37" s="25">
        <v>4.5</v>
      </c>
      <c r="L37" s="26">
        <v>4.25</v>
      </c>
      <c r="M37" s="24"/>
      <c r="N37" s="25"/>
      <c r="O37" s="31"/>
      <c r="P37" s="30">
        <f t="shared" si="0"/>
        <v>25.5</v>
      </c>
      <c r="Q37" s="25">
        <f t="shared" si="1"/>
        <v>27</v>
      </c>
      <c r="R37" s="31">
        <f t="shared" si="2"/>
        <v>25.5</v>
      </c>
      <c r="S37" s="30">
        <f t="shared" si="3"/>
        <v>27</v>
      </c>
      <c r="T37" s="25">
        <f t="shared" si="4"/>
        <v>25.5</v>
      </c>
      <c r="U37" s="77">
        <f t="shared" si="5"/>
        <v>25.5</v>
      </c>
      <c r="V37" s="49">
        <f t="shared" si="6"/>
        <v>52.5</v>
      </c>
      <c r="W37" s="37">
        <v>32</v>
      </c>
    </row>
    <row r="38" spans="1:23" ht="15">
      <c r="A38" s="173">
        <v>116</v>
      </c>
      <c r="B38" s="148" t="s">
        <v>330</v>
      </c>
      <c r="C38" s="149" t="s">
        <v>331</v>
      </c>
      <c r="D38" s="161">
        <v>2007</v>
      </c>
      <c r="E38" s="135" t="s">
        <v>332</v>
      </c>
      <c r="F38" s="76">
        <v>3</v>
      </c>
      <c r="G38" s="127" t="s">
        <v>279</v>
      </c>
      <c r="H38" s="50"/>
      <c r="I38" s="51"/>
      <c r="J38" s="24">
        <v>4.5</v>
      </c>
      <c r="K38" s="25">
        <v>4.75</v>
      </c>
      <c r="L38" s="26">
        <v>3.5</v>
      </c>
      <c r="M38" s="24"/>
      <c r="N38" s="25">
        <v>3</v>
      </c>
      <c r="O38" s="31"/>
      <c r="P38" s="30">
        <f t="shared" ref="P38:P54" si="8">J38*$G$3-M38</f>
        <v>27</v>
      </c>
      <c r="Q38" s="25">
        <f t="shared" ref="Q38:Q54" si="9">K38*$G$3-N38</f>
        <v>25.5</v>
      </c>
      <c r="R38" s="31">
        <f t="shared" ref="R38:R54" si="10">L38*$G$3-O38</f>
        <v>21</v>
      </c>
      <c r="S38" s="30">
        <f t="shared" ref="S38:S54" si="11">MAX(P38:R38)</f>
        <v>27</v>
      </c>
      <c r="T38" s="25">
        <f t="shared" ref="T38:T54" si="12">LARGE(P38:R38,2)</f>
        <v>25.5</v>
      </c>
      <c r="U38" s="77">
        <f t="shared" ref="U38:U54" si="13">LARGE(P38:R38,3)</f>
        <v>21</v>
      </c>
      <c r="V38" s="49">
        <f t="shared" ref="V38:V54" si="14">S38+T38</f>
        <v>52.5</v>
      </c>
      <c r="W38" s="37">
        <v>33</v>
      </c>
    </row>
    <row r="39" spans="1:23" ht="15.75" thickBot="1">
      <c r="A39" s="174">
        <v>76</v>
      </c>
      <c r="B39" s="20" t="s">
        <v>133</v>
      </c>
      <c r="C39" s="20" t="s">
        <v>70</v>
      </c>
      <c r="D39" s="122" t="s">
        <v>35</v>
      </c>
      <c r="E39" s="20" t="s">
        <v>36</v>
      </c>
      <c r="F39" s="76">
        <v>3</v>
      </c>
      <c r="G39" s="127" t="s">
        <v>279</v>
      </c>
      <c r="H39" s="47">
        <v>1</v>
      </c>
      <c r="I39" s="48" t="s">
        <v>87</v>
      </c>
      <c r="J39" s="24">
        <v>4</v>
      </c>
      <c r="K39" s="25">
        <v>4.5</v>
      </c>
      <c r="L39" s="26">
        <v>3.5</v>
      </c>
      <c r="M39" s="24"/>
      <c r="N39" s="25"/>
      <c r="O39" s="31"/>
      <c r="P39" s="30">
        <f t="shared" si="8"/>
        <v>24</v>
      </c>
      <c r="Q39" s="25">
        <f t="shared" si="9"/>
        <v>27</v>
      </c>
      <c r="R39" s="31">
        <f t="shared" si="10"/>
        <v>21</v>
      </c>
      <c r="S39" s="30">
        <f t="shared" si="11"/>
        <v>27</v>
      </c>
      <c r="T39" s="25">
        <f t="shared" si="12"/>
        <v>24</v>
      </c>
      <c r="U39" s="77">
        <f t="shared" si="13"/>
        <v>21</v>
      </c>
      <c r="V39" s="49">
        <f t="shared" si="14"/>
        <v>51</v>
      </c>
      <c r="W39" s="37">
        <v>36</v>
      </c>
    </row>
    <row r="40" spans="1:23" ht="15">
      <c r="A40" s="175">
        <v>81</v>
      </c>
      <c r="B40" s="20" t="s">
        <v>139</v>
      </c>
      <c r="C40" s="20" t="s">
        <v>140</v>
      </c>
      <c r="D40" s="122" t="s">
        <v>35</v>
      </c>
      <c r="E40" s="20" t="s">
        <v>74</v>
      </c>
      <c r="F40" s="129">
        <v>3</v>
      </c>
      <c r="G40" s="127" t="s">
        <v>279</v>
      </c>
      <c r="H40" s="47">
        <v>1</v>
      </c>
      <c r="I40" s="48" t="s">
        <v>87</v>
      </c>
      <c r="J40" s="24">
        <v>4</v>
      </c>
      <c r="K40" s="25">
        <v>4</v>
      </c>
      <c r="L40" s="26">
        <v>5.5</v>
      </c>
      <c r="M40" s="24"/>
      <c r="N40" s="25"/>
      <c r="O40" s="31">
        <v>6</v>
      </c>
      <c r="P40" s="30">
        <f t="shared" si="8"/>
        <v>24</v>
      </c>
      <c r="Q40" s="25">
        <f t="shared" si="9"/>
        <v>24</v>
      </c>
      <c r="R40" s="31">
        <f t="shared" si="10"/>
        <v>27</v>
      </c>
      <c r="S40" s="30">
        <f t="shared" si="11"/>
        <v>27</v>
      </c>
      <c r="T40" s="25">
        <f t="shared" si="12"/>
        <v>24</v>
      </c>
      <c r="U40" s="77">
        <f t="shared" si="13"/>
        <v>24</v>
      </c>
      <c r="V40" s="49">
        <f t="shared" si="14"/>
        <v>51</v>
      </c>
      <c r="W40" s="37">
        <v>34</v>
      </c>
    </row>
    <row r="41" spans="1:23" ht="15.75" thickBot="1">
      <c r="A41" s="174">
        <v>85</v>
      </c>
      <c r="B41" s="148" t="s">
        <v>109</v>
      </c>
      <c r="C41" s="148" t="s">
        <v>321</v>
      </c>
      <c r="D41" s="150" t="s">
        <v>35</v>
      </c>
      <c r="E41" s="151" t="s">
        <v>233</v>
      </c>
      <c r="F41" s="76">
        <v>3</v>
      </c>
      <c r="G41" s="127" t="s">
        <v>279</v>
      </c>
      <c r="H41" s="47">
        <v>1</v>
      </c>
      <c r="I41" s="48" t="s">
        <v>87</v>
      </c>
      <c r="J41" s="24">
        <v>3.5</v>
      </c>
      <c r="K41" s="25">
        <v>3.75</v>
      </c>
      <c r="L41" s="26">
        <v>4.75</v>
      </c>
      <c r="M41" s="24">
        <v>6</v>
      </c>
      <c r="N41" s="25"/>
      <c r="O41" s="31"/>
      <c r="P41" s="30">
        <f t="shared" si="8"/>
        <v>15</v>
      </c>
      <c r="Q41" s="25">
        <f t="shared" si="9"/>
        <v>22.5</v>
      </c>
      <c r="R41" s="31">
        <f t="shared" si="10"/>
        <v>28.5</v>
      </c>
      <c r="S41" s="30">
        <f t="shared" si="11"/>
        <v>28.5</v>
      </c>
      <c r="T41" s="25">
        <f t="shared" si="12"/>
        <v>22.5</v>
      </c>
      <c r="U41" s="77">
        <f t="shared" si="13"/>
        <v>15</v>
      </c>
      <c r="V41" s="49">
        <f t="shared" si="14"/>
        <v>51</v>
      </c>
      <c r="W41" s="37">
        <v>35</v>
      </c>
    </row>
    <row r="42" spans="1:23" ht="15">
      <c r="A42" s="175">
        <v>94</v>
      </c>
      <c r="B42" s="20" t="s">
        <v>151</v>
      </c>
      <c r="C42" s="20" t="s">
        <v>72</v>
      </c>
      <c r="D42" s="122" t="s">
        <v>35</v>
      </c>
      <c r="E42" s="20" t="s">
        <v>44</v>
      </c>
      <c r="F42" s="76">
        <v>3</v>
      </c>
      <c r="G42" s="127" t="s">
        <v>279</v>
      </c>
      <c r="H42" s="47">
        <v>1</v>
      </c>
      <c r="I42" s="48" t="s">
        <v>87</v>
      </c>
      <c r="J42" s="24">
        <v>4.5</v>
      </c>
      <c r="K42" s="25">
        <v>3.75</v>
      </c>
      <c r="L42" s="26">
        <v>4</v>
      </c>
      <c r="M42" s="24"/>
      <c r="N42" s="25"/>
      <c r="O42" s="31"/>
      <c r="P42" s="30">
        <f t="shared" si="8"/>
        <v>27</v>
      </c>
      <c r="Q42" s="25">
        <f t="shared" si="9"/>
        <v>22.5</v>
      </c>
      <c r="R42" s="31">
        <f t="shared" si="10"/>
        <v>24</v>
      </c>
      <c r="S42" s="30">
        <f t="shared" si="11"/>
        <v>27</v>
      </c>
      <c r="T42" s="25">
        <f t="shared" si="12"/>
        <v>24</v>
      </c>
      <c r="U42" s="77">
        <f t="shared" si="13"/>
        <v>22.5</v>
      </c>
      <c r="V42" s="49">
        <f t="shared" si="14"/>
        <v>51</v>
      </c>
      <c r="W42" s="37">
        <v>37</v>
      </c>
    </row>
    <row r="43" spans="1:23" ht="15.75" thickBot="1">
      <c r="A43" s="174">
        <v>109</v>
      </c>
      <c r="B43" s="20" t="s">
        <v>308</v>
      </c>
      <c r="C43" s="20" t="s">
        <v>347</v>
      </c>
      <c r="D43" s="122">
        <v>2007</v>
      </c>
      <c r="E43" s="20" t="s">
        <v>348</v>
      </c>
      <c r="F43" s="76">
        <v>3</v>
      </c>
      <c r="G43" s="127" t="s">
        <v>279</v>
      </c>
      <c r="H43" s="47">
        <v>1</v>
      </c>
      <c r="I43" s="48" t="s">
        <v>87</v>
      </c>
      <c r="J43" s="24">
        <v>4.25</v>
      </c>
      <c r="K43" s="25">
        <v>4.25</v>
      </c>
      <c r="L43" s="26">
        <v>4.25</v>
      </c>
      <c r="M43" s="24"/>
      <c r="N43" s="25">
        <v>3</v>
      </c>
      <c r="O43" s="31"/>
      <c r="P43" s="30">
        <f t="shared" si="8"/>
        <v>25.5</v>
      </c>
      <c r="Q43" s="25">
        <f t="shared" si="9"/>
        <v>22.5</v>
      </c>
      <c r="R43" s="31">
        <f t="shared" si="10"/>
        <v>25.5</v>
      </c>
      <c r="S43" s="30">
        <f t="shared" si="11"/>
        <v>25.5</v>
      </c>
      <c r="T43" s="25">
        <f t="shared" si="12"/>
        <v>25.5</v>
      </c>
      <c r="U43" s="77">
        <f t="shared" si="13"/>
        <v>22.5</v>
      </c>
      <c r="V43" s="49">
        <f t="shared" si="14"/>
        <v>51</v>
      </c>
      <c r="W43" s="37">
        <v>38</v>
      </c>
    </row>
    <row r="44" spans="1:23" ht="15">
      <c r="A44" s="175">
        <v>83</v>
      </c>
      <c r="B44" s="148" t="s">
        <v>111</v>
      </c>
      <c r="C44" s="148" t="s">
        <v>292</v>
      </c>
      <c r="D44" s="150" t="s">
        <v>35</v>
      </c>
      <c r="E44" s="151" t="s">
        <v>237</v>
      </c>
      <c r="F44" s="76">
        <v>3</v>
      </c>
      <c r="G44" s="127" t="s">
        <v>279</v>
      </c>
      <c r="H44" s="47">
        <v>1</v>
      </c>
      <c r="I44" s="48" t="s">
        <v>87</v>
      </c>
      <c r="J44" s="24">
        <v>4</v>
      </c>
      <c r="K44" s="25">
        <v>3.5</v>
      </c>
      <c r="L44" s="26">
        <v>4.25</v>
      </c>
      <c r="M44" s="24"/>
      <c r="N44" s="25"/>
      <c r="O44" s="31"/>
      <c r="P44" s="30">
        <f t="shared" si="8"/>
        <v>24</v>
      </c>
      <c r="Q44" s="25">
        <f t="shared" si="9"/>
        <v>21</v>
      </c>
      <c r="R44" s="31">
        <f t="shared" si="10"/>
        <v>25.5</v>
      </c>
      <c r="S44" s="30">
        <f t="shared" si="11"/>
        <v>25.5</v>
      </c>
      <c r="T44" s="25">
        <f t="shared" si="12"/>
        <v>24</v>
      </c>
      <c r="U44" s="77">
        <f t="shared" si="13"/>
        <v>21</v>
      </c>
      <c r="V44" s="49">
        <f t="shared" si="14"/>
        <v>49.5</v>
      </c>
      <c r="W44" s="37">
        <v>39</v>
      </c>
    </row>
    <row r="45" spans="1:23" ht="15.75" thickBot="1">
      <c r="A45" s="174">
        <v>110</v>
      </c>
      <c r="B45" s="20" t="s">
        <v>357</v>
      </c>
      <c r="C45" s="20" t="s">
        <v>358</v>
      </c>
      <c r="D45" s="122">
        <v>2007</v>
      </c>
      <c r="E45" s="20" t="s">
        <v>359</v>
      </c>
      <c r="F45" s="76">
        <v>3</v>
      </c>
      <c r="G45" s="127" t="s">
        <v>279</v>
      </c>
      <c r="H45" s="47">
        <v>1</v>
      </c>
      <c r="I45" s="48" t="s">
        <v>87</v>
      </c>
      <c r="J45" s="24">
        <v>3.75</v>
      </c>
      <c r="K45" s="25">
        <v>3.5</v>
      </c>
      <c r="L45" s="26">
        <v>4</v>
      </c>
      <c r="M45" s="24"/>
      <c r="N45" s="25"/>
      <c r="O45" s="31"/>
      <c r="P45" s="30">
        <f t="shared" si="8"/>
        <v>22.5</v>
      </c>
      <c r="Q45" s="25">
        <f t="shared" si="9"/>
        <v>21</v>
      </c>
      <c r="R45" s="31">
        <f t="shared" si="10"/>
        <v>24</v>
      </c>
      <c r="S45" s="30">
        <f t="shared" si="11"/>
        <v>24</v>
      </c>
      <c r="T45" s="25">
        <f t="shared" si="12"/>
        <v>22.5</v>
      </c>
      <c r="U45" s="77">
        <f t="shared" si="13"/>
        <v>21</v>
      </c>
      <c r="V45" s="49">
        <f t="shared" si="14"/>
        <v>46.5</v>
      </c>
      <c r="W45" s="37">
        <v>40</v>
      </c>
    </row>
    <row r="46" spans="1:23" ht="15">
      <c r="A46" s="175">
        <v>93</v>
      </c>
      <c r="B46" s="148" t="s">
        <v>159</v>
      </c>
      <c r="C46" s="149" t="s">
        <v>325</v>
      </c>
      <c r="D46" s="161" t="s">
        <v>35</v>
      </c>
      <c r="E46" s="162" t="s">
        <v>240</v>
      </c>
      <c r="F46" s="76">
        <v>3</v>
      </c>
      <c r="G46" s="127" t="s">
        <v>279</v>
      </c>
      <c r="H46" s="50"/>
      <c r="I46" s="51"/>
      <c r="J46" s="24">
        <v>4</v>
      </c>
      <c r="K46" s="25">
        <v>3.5</v>
      </c>
      <c r="L46" s="26">
        <v>3.5</v>
      </c>
      <c r="M46" s="24"/>
      <c r="N46" s="25"/>
      <c r="O46" s="31"/>
      <c r="P46" s="30">
        <f t="shared" si="8"/>
        <v>24</v>
      </c>
      <c r="Q46" s="25">
        <f t="shared" si="9"/>
        <v>21</v>
      </c>
      <c r="R46" s="31">
        <f t="shared" si="10"/>
        <v>21</v>
      </c>
      <c r="S46" s="30">
        <f t="shared" si="11"/>
        <v>24</v>
      </c>
      <c r="T46" s="25">
        <f t="shared" si="12"/>
        <v>21</v>
      </c>
      <c r="U46" s="77">
        <f t="shared" si="13"/>
        <v>21</v>
      </c>
      <c r="V46" s="49">
        <f t="shared" si="14"/>
        <v>45</v>
      </c>
      <c r="W46" s="37">
        <v>42</v>
      </c>
    </row>
    <row r="47" spans="1:23" ht="15.75" thickBot="1">
      <c r="A47" s="174">
        <v>99</v>
      </c>
      <c r="B47" s="20" t="s">
        <v>338</v>
      </c>
      <c r="C47" s="20" t="s">
        <v>411</v>
      </c>
      <c r="D47" s="122">
        <v>2007</v>
      </c>
      <c r="E47" s="20" t="s">
        <v>412</v>
      </c>
      <c r="F47" s="76">
        <v>3</v>
      </c>
      <c r="G47" s="127" t="s">
        <v>279</v>
      </c>
      <c r="H47" s="47">
        <v>1</v>
      </c>
      <c r="I47" s="48" t="s">
        <v>87</v>
      </c>
      <c r="J47" s="24">
        <v>3.25</v>
      </c>
      <c r="K47" s="25">
        <v>3.5</v>
      </c>
      <c r="L47" s="26">
        <v>4</v>
      </c>
      <c r="M47" s="24"/>
      <c r="N47" s="25"/>
      <c r="O47" s="31"/>
      <c r="P47" s="30">
        <f t="shared" si="8"/>
        <v>19.5</v>
      </c>
      <c r="Q47" s="25">
        <f t="shared" si="9"/>
        <v>21</v>
      </c>
      <c r="R47" s="31">
        <f t="shared" si="10"/>
        <v>24</v>
      </c>
      <c r="S47" s="30">
        <f t="shared" si="11"/>
        <v>24</v>
      </c>
      <c r="T47" s="25">
        <f t="shared" si="12"/>
        <v>21</v>
      </c>
      <c r="U47" s="77">
        <f t="shared" si="13"/>
        <v>19.5</v>
      </c>
      <c r="V47" s="49">
        <f t="shared" si="14"/>
        <v>45</v>
      </c>
      <c r="W47" s="37">
        <v>41</v>
      </c>
    </row>
    <row r="48" spans="1:23" ht="15.75" thickBot="1">
      <c r="A48" s="175">
        <v>117</v>
      </c>
      <c r="B48" s="20" t="s">
        <v>338</v>
      </c>
      <c r="C48" s="20" t="s">
        <v>339</v>
      </c>
      <c r="D48" s="122">
        <v>2007</v>
      </c>
      <c r="E48" s="20" t="s">
        <v>340</v>
      </c>
      <c r="F48" s="140">
        <v>3</v>
      </c>
      <c r="G48" s="127" t="s">
        <v>279</v>
      </c>
      <c r="H48" s="69">
        <v>1</v>
      </c>
      <c r="I48" s="70" t="s">
        <v>87</v>
      </c>
      <c r="J48" s="24">
        <v>3.5</v>
      </c>
      <c r="K48" s="25">
        <v>4</v>
      </c>
      <c r="L48" s="26">
        <v>3.25</v>
      </c>
      <c r="M48" s="24"/>
      <c r="N48" s="25"/>
      <c r="O48" s="31"/>
      <c r="P48" s="30">
        <f t="shared" si="8"/>
        <v>21</v>
      </c>
      <c r="Q48" s="25">
        <f t="shared" si="9"/>
        <v>24</v>
      </c>
      <c r="R48" s="31">
        <f t="shared" si="10"/>
        <v>19.5</v>
      </c>
      <c r="S48" s="30">
        <f t="shared" si="11"/>
        <v>24</v>
      </c>
      <c r="T48" s="25">
        <f t="shared" si="12"/>
        <v>21</v>
      </c>
      <c r="U48" s="77">
        <f t="shared" si="13"/>
        <v>19.5</v>
      </c>
      <c r="V48" s="49">
        <f t="shared" si="14"/>
        <v>45</v>
      </c>
      <c r="W48" s="66">
        <v>43</v>
      </c>
    </row>
    <row r="49" spans="1:23" ht="15.75" thickBot="1">
      <c r="A49" s="174">
        <v>102</v>
      </c>
      <c r="B49" s="20" t="s">
        <v>116</v>
      </c>
      <c r="C49" s="20" t="s">
        <v>365</v>
      </c>
      <c r="D49" s="122">
        <v>2007</v>
      </c>
      <c r="E49" s="20" t="s">
        <v>364</v>
      </c>
      <c r="F49" s="140">
        <v>3</v>
      </c>
      <c r="G49" s="127" t="s">
        <v>279</v>
      </c>
      <c r="H49" s="67">
        <v>1</v>
      </c>
      <c r="I49" s="67" t="s">
        <v>87</v>
      </c>
      <c r="J49" s="24">
        <v>3</v>
      </c>
      <c r="K49" s="25">
        <v>3.25</v>
      </c>
      <c r="L49" s="26">
        <v>4</v>
      </c>
      <c r="M49" s="24"/>
      <c r="N49" s="25"/>
      <c r="O49" s="31"/>
      <c r="P49" s="30">
        <f t="shared" si="8"/>
        <v>18</v>
      </c>
      <c r="Q49" s="25">
        <f t="shared" si="9"/>
        <v>19.5</v>
      </c>
      <c r="R49" s="31">
        <f t="shared" si="10"/>
        <v>24</v>
      </c>
      <c r="S49" s="30">
        <f t="shared" si="11"/>
        <v>24</v>
      </c>
      <c r="T49" s="25">
        <f t="shared" si="12"/>
        <v>19.5</v>
      </c>
      <c r="U49" s="77">
        <f t="shared" si="13"/>
        <v>18</v>
      </c>
      <c r="V49" s="49">
        <f t="shared" si="14"/>
        <v>43.5</v>
      </c>
      <c r="W49" s="66">
        <v>44</v>
      </c>
    </row>
    <row r="50" spans="1:23" ht="15.75" thickBot="1">
      <c r="A50" s="175">
        <v>114</v>
      </c>
      <c r="B50" s="20" t="s">
        <v>304</v>
      </c>
      <c r="C50" s="20" t="s">
        <v>351</v>
      </c>
      <c r="D50" s="122">
        <v>2007</v>
      </c>
      <c r="E50" s="20" t="s">
        <v>271</v>
      </c>
      <c r="F50" s="140">
        <v>3</v>
      </c>
      <c r="G50" s="127" t="s">
        <v>279</v>
      </c>
      <c r="H50" s="67">
        <v>1</v>
      </c>
      <c r="I50" s="67" t="s">
        <v>87</v>
      </c>
      <c r="J50" s="24">
        <v>3</v>
      </c>
      <c r="K50" s="25">
        <v>2.5</v>
      </c>
      <c r="L50" s="26">
        <v>3</v>
      </c>
      <c r="M50" s="39"/>
      <c r="N50" s="40"/>
      <c r="O50" s="41"/>
      <c r="P50" s="30">
        <f t="shared" si="8"/>
        <v>18</v>
      </c>
      <c r="Q50" s="25">
        <f t="shared" si="9"/>
        <v>15</v>
      </c>
      <c r="R50" s="31">
        <f t="shared" si="10"/>
        <v>18</v>
      </c>
      <c r="S50" s="30">
        <f t="shared" si="11"/>
        <v>18</v>
      </c>
      <c r="T50" s="25">
        <f t="shared" si="12"/>
        <v>18</v>
      </c>
      <c r="U50" s="77">
        <f t="shared" si="13"/>
        <v>15</v>
      </c>
      <c r="V50" s="49">
        <f t="shared" si="14"/>
        <v>36</v>
      </c>
      <c r="W50" s="66">
        <v>45</v>
      </c>
    </row>
    <row r="51" spans="1:23" ht="15.75" thickBot="1">
      <c r="A51" s="174">
        <v>113</v>
      </c>
      <c r="B51" s="20" t="s">
        <v>349</v>
      </c>
      <c r="C51" s="20" t="s">
        <v>350</v>
      </c>
      <c r="D51" s="122">
        <v>2007</v>
      </c>
      <c r="E51" s="20" t="s">
        <v>271</v>
      </c>
      <c r="F51" s="126">
        <v>3</v>
      </c>
      <c r="G51" s="127" t="s">
        <v>279</v>
      </c>
      <c r="H51" s="67">
        <v>1</v>
      </c>
      <c r="I51" s="67" t="s">
        <v>87</v>
      </c>
      <c r="J51" s="24">
        <v>3</v>
      </c>
      <c r="K51" s="25">
        <v>3</v>
      </c>
      <c r="L51" s="26">
        <v>3</v>
      </c>
      <c r="M51" s="39">
        <v>6</v>
      </c>
      <c r="N51" s="40">
        <v>3</v>
      </c>
      <c r="O51" s="41"/>
      <c r="P51" s="30">
        <f t="shared" si="8"/>
        <v>12</v>
      </c>
      <c r="Q51" s="25">
        <f t="shared" si="9"/>
        <v>15</v>
      </c>
      <c r="R51" s="31">
        <f t="shared" si="10"/>
        <v>18</v>
      </c>
      <c r="S51" s="30">
        <f t="shared" si="11"/>
        <v>18</v>
      </c>
      <c r="T51" s="25">
        <f t="shared" si="12"/>
        <v>15</v>
      </c>
      <c r="U51" s="77">
        <f t="shared" si="13"/>
        <v>12</v>
      </c>
      <c r="V51" s="49">
        <f t="shared" si="14"/>
        <v>33</v>
      </c>
      <c r="W51" s="66">
        <v>46</v>
      </c>
    </row>
    <row r="52" spans="1:23" ht="15.75" thickBot="1">
      <c r="A52" s="175">
        <v>75</v>
      </c>
      <c r="B52" s="20" t="s">
        <v>136</v>
      </c>
      <c r="C52" s="20" t="s">
        <v>137</v>
      </c>
      <c r="D52" s="122" t="s">
        <v>35</v>
      </c>
      <c r="E52" s="20" t="s">
        <v>36</v>
      </c>
      <c r="F52" s="126">
        <v>3</v>
      </c>
      <c r="G52" s="127" t="s">
        <v>279</v>
      </c>
      <c r="H52" s="67">
        <v>1</v>
      </c>
      <c r="I52" s="67" t="s">
        <v>87</v>
      </c>
      <c r="J52" s="24"/>
      <c r="K52" s="25"/>
      <c r="L52" s="26"/>
      <c r="M52" s="39"/>
      <c r="N52" s="40"/>
      <c r="O52" s="41"/>
      <c r="P52" s="30">
        <f t="shared" si="8"/>
        <v>0</v>
      </c>
      <c r="Q52" s="25">
        <f t="shared" si="9"/>
        <v>0</v>
      </c>
      <c r="R52" s="31">
        <f t="shared" si="10"/>
        <v>0</v>
      </c>
      <c r="S52" s="30">
        <f t="shared" si="11"/>
        <v>0</v>
      </c>
      <c r="T52" s="25">
        <f t="shared" si="12"/>
        <v>0</v>
      </c>
      <c r="U52" s="77">
        <f t="shared" si="13"/>
        <v>0</v>
      </c>
      <c r="V52" s="49">
        <f t="shared" si="14"/>
        <v>0</v>
      </c>
      <c r="W52" s="66"/>
    </row>
    <row r="53" spans="1:23" ht="15.75" thickBot="1">
      <c r="A53" s="174">
        <v>104</v>
      </c>
      <c r="B53" s="20" t="s">
        <v>343</v>
      </c>
      <c r="C53" s="20" t="s">
        <v>344</v>
      </c>
      <c r="D53" s="122">
        <v>2007</v>
      </c>
      <c r="E53" s="20" t="s">
        <v>274</v>
      </c>
      <c r="F53" s="126">
        <v>3</v>
      </c>
      <c r="G53" s="126" t="s">
        <v>279</v>
      </c>
      <c r="H53" s="67">
        <v>1</v>
      </c>
      <c r="I53" s="67" t="s">
        <v>87</v>
      </c>
      <c r="J53" s="24"/>
      <c r="K53" s="25"/>
      <c r="L53" s="26"/>
      <c r="M53" s="39"/>
      <c r="N53" s="40"/>
      <c r="O53" s="41"/>
      <c r="P53" s="30">
        <f t="shared" si="8"/>
        <v>0</v>
      </c>
      <c r="Q53" s="25">
        <f t="shared" si="9"/>
        <v>0</v>
      </c>
      <c r="R53" s="31">
        <f t="shared" si="10"/>
        <v>0</v>
      </c>
      <c r="S53" s="30">
        <f t="shared" si="11"/>
        <v>0</v>
      </c>
      <c r="T53" s="25">
        <f t="shared" si="12"/>
        <v>0</v>
      </c>
      <c r="U53" s="77">
        <f t="shared" si="13"/>
        <v>0</v>
      </c>
      <c r="V53" s="49">
        <f t="shared" si="14"/>
        <v>0</v>
      </c>
      <c r="W53" s="66"/>
    </row>
    <row r="54" spans="1:23" ht="15.75" thickBot="1">
      <c r="A54" s="184">
        <v>115</v>
      </c>
      <c r="B54" s="186" t="s">
        <v>352</v>
      </c>
      <c r="C54" s="186" t="s">
        <v>353</v>
      </c>
      <c r="D54" s="188">
        <v>2007</v>
      </c>
      <c r="E54" s="20" t="s">
        <v>271</v>
      </c>
      <c r="F54" s="190">
        <v>3</v>
      </c>
      <c r="G54" s="190" t="s">
        <v>279</v>
      </c>
      <c r="H54" s="67">
        <v>1</v>
      </c>
      <c r="I54" s="67" t="s">
        <v>87</v>
      </c>
      <c r="J54" s="89"/>
      <c r="K54" s="197"/>
      <c r="L54" s="199"/>
      <c r="M54" s="89"/>
      <c r="N54" s="197"/>
      <c r="O54" s="201"/>
      <c r="P54" s="30">
        <f t="shared" si="8"/>
        <v>0</v>
      </c>
      <c r="Q54" s="25">
        <f t="shared" si="9"/>
        <v>0</v>
      </c>
      <c r="R54" s="31">
        <f t="shared" si="10"/>
        <v>0</v>
      </c>
      <c r="S54" s="30">
        <f t="shared" si="11"/>
        <v>0</v>
      </c>
      <c r="T54" s="25">
        <f t="shared" si="12"/>
        <v>0</v>
      </c>
      <c r="U54" s="77">
        <f t="shared" si="13"/>
        <v>0</v>
      </c>
      <c r="V54" s="49">
        <f t="shared" si="14"/>
        <v>0</v>
      </c>
      <c r="W54" s="66"/>
    </row>
    <row r="55" spans="1:23">
      <c r="P55" s="2"/>
      <c r="V55" s="1"/>
    </row>
    <row r="56" spans="1:23">
      <c r="P56" s="2"/>
      <c r="V56" s="1"/>
    </row>
    <row r="57" spans="1:23">
      <c r="P57" s="2"/>
      <c r="V57" s="1"/>
    </row>
    <row r="58" spans="1:23">
      <c r="P58" s="2"/>
      <c r="V58" s="1"/>
    </row>
    <row r="59" spans="1:23">
      <c r="P59" s="2"/>
      <c r="V59" s="1"/>
    </row>
    <row r="60" spans="1:23">
      <c r="P60" s="2"/>
      <c r="V60" s="1"/>
    </row>
    <row r="61" spans="1:23">
      <c r="P61" s="2"/>
      <c r="V61" s="1"/>
    </row>
    <row r="62" spans="1:23">
      <c r="P62" s="2"/>
      <c r="V62" s="1"/>
    </row>
    <row r="63" spans="1:23">
      <c r="P63" s="2"/>
      <c r="V63" s="1"/>
    </row>
    <row r="64" spans="1:23">
      <c r="P64" s="2"/>
      <c r="V64" s="1"/>
    </row>
    <row r="65" spans="16:22">
      <c r="P65" s="2"/>
      <c r="V65" s="1"/>
    </row>
    <row r="66" spans="16:22">
      <c r="P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scale="5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opLeftCell="E39" workbookViewId="0">
      <selection activeCell="L2" sqref="L2:T2"/>
    </sheetView>
  </sheetViews>
  <sheetFormatPr defaultColWidth="9.125" defaultRowHeight="14.25"/>
  <cols>
    <col min="1" max="1" width="6.375" style="1" customWidth="1"/>
    <col min="2" max="2" width="10" style="1" customWidth="1"/>
    <col min="3" max="3" width="24.75" style="1" customWidth="1"/>
    <col min="4" max="4" width="8" style="1" customWidth="1"/>
    <col min="5" max="5" width="56.375" style="2" customWidth="1"/>
    <col min="6" max="6" width="4" style="1" customWidth="1"/>
    <col min="7" max="7" width="8.75" style="1" customWidth="1"/>
    <col min="8" max="8" width="5.25" style="1" hidden="1" customWidth="1"/>
    <col min="9" max="9" width="4.375" style="1" hidden="1" customWidth="1"/>
    <col min="10" max="12" width="5" style="1" bestFit="1" customWidth="1"/>
    <col min="13" max="18" width="5.375" style="1" customWidth="1"/>
    <col min="19" max="21" width="8.25" style="1" customWidth="1"/>
    <col min="22" max="22" width="12.125" style="2" customWidth="1"/>
    <col min="23" max="23" width="8.125" style="1" customWidth="1"/>
    <col min="24" max="16384" width="9.125" style="1"/>
  </cols>
  <sheetData>
    <row r="1" spans="1:23" ht="15" customHeight="1">
      <c r="E1" s="2" t="s">
        <v>0</v>
      </c>
      <c r="G1" s="1">
        <v>3</v>
      </c>
      <c r="J1" s="222" t="s">
        <v>1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6.5" thickBot="1">
      <c r="A2" s="223" t="s">
        <v>2</v>
      </c>
      <c r="B2" s="223"/>
      <c r="C2" s="223"/>
      <c r="D2" s="223"/>
      <c r="E2" s="2" t="s">
        <v>3</v>
      </c>
      <c r="G2" s="1">
        <v>5</v>
      </c>
      <c r="J2" s="3"/>
      <c r="K2" s="3"/>
      <c r="L2" s="224" t="s">
        <v>480</v>
      </c>
      <c r="M2" s="225"/>
      <c r="N2" s="225"/>
      <c r="O2" s="225"/>
      <c r="P2" s="225"/>
      <c r="Q2" s="225"/>
      <c r="R2" s="225"/>
      <c r="S2" s="225"/>
      <c r="T2" s="225"/>
      <c r="U2" s="4"/>
      <c r="V2" s="5"/>
    </row>
    <row r="3" spans="1:23" ht="15.75" thickBot="1">
      <c r="A3" s="223" t="s">
        <v>84</v>
      </c>
      <c r="B3" s="223"/>
      <c r="C3" s="223"/>
      <c r="D3" s="223"/>
      <c r="E3" s="2" t="s">
        <v>5</v>
      </c>
      <c r="G3" s="1">
        <v>6</v>
      </c>
      <c r="J3" s="226" t="s">
        <v>7</v>
      </c>
      <c r="K3" s="227"/>
      <c r="L3" s="228"/>
      <c r="M3" s="226" t="s">
        <v>8</v>
      </c>
      <c r="N3" s="227"/>
      <c r="O3" s="228"/>
      <c r="P3" s="226" t="s">
        <v>9</v>
      </c>
      <c r="Q3" s="227"/>
      <c r="R3" s="228"/>
      <c r="S3" s="4"/>
      <c r="T3" s="4"/>
      <c r="U3" s="4"/>
      <c r="V3" s="5"/>
    </row>
    <row r="4" spans="1:23" ht="15.75" thickBot="1">
      <c r="A4" s="163" t="s">
        <v>10</v>
      </c>
      <c r="B4" s="7" t="s">
        <v>11</v>
      </c>
      <c r="C4" s="7" t="s">
        <v>12</v>
      </c>
      <c r="D4" s="8" t="s">
        <v>13</v>
      </c>
      <c r="E4" s="7" t="s">
        <v>14</v>
      </c>
      <c r="F4" s="9" t="s">
        <v>15</v>
      </c>
      <c r="G4" s="10" t="s">
        <v>16</v>
      </c>
      <c r="H4" s="11" t="s">
        <v>17</v>
      </c>
      <c r="I4" s="12" t="s">
        <v>18</v>
      </c>
      <c r="J4" s="13" t="s">
        <v>19</v>
      </c>
      <c r="K4" s="12" t="s">
        <v>20</v>
      </c>
      <c r="L4" s="12" t="s">
        <v>21</v>
      </c>
      <c r="M4" s="14" t="s">
        <v>22</v>
      </c>
      <c r="N4" s="14" t="s">
        <v>23</v>
      </c>
      <c r="O4" s="14" t="s">
        <v>24</v>
      </c>
      <c r="P4" s="12" t="s">
        <v>25</v>
      </c>
      <c r="Q4" s="12" t="s">
        <v>26</v>
      </c>
      <c r="R4" s="12" t="s">
        <v>27</v>
      </c>
      <c r="S4" s="15" t="s">
        <v>28</v>
      </c>
      <c r="T4" s="16" t="s">
        <v>29</v>
      </c>
      <c r="U4" s="16" t="s">
        <v>30</v>
      </c>
      <c r="V4" s="17" t="s">
        <v>31</v>
      </c>
      <c r="W4" s="18" t="s">
        <v>32</v>
      </c>
    </row>
    <row r="5" spans="1:23" ht="15">
      <c r="A5" s="176">
        <v>25</v>
      </c>
      <c r="B5" s="20" t="s">
        <v>89</v>
      </c>
      <c r="C5" s="20" t="s">
        <v>88</v>
      </c>
      <c r="D5" s="122" t="s">
        <v>40</v>
      </c>
      <c r="E5" s="20" t="s">
        <v>83</v>
      </c>
      <c r="F5" s="46">
        <v>4</v>
      </c>
      <c r="G5" s="46" t="s">
        <v>279</v>
      </c>
      <c r="H5" s="50"/>
      <c r="I5" s="51"/>
      <c r="J5" s="24">
        <v>6.75</v>
      </c>
      <c r="K5" s="25">
        <v>7</v>
      </c>
      <c r="L5" s="26">
        <v>6.5</v>
      </c>
      <c r="M5" s="27"/>
      <c r="N5" s="28"/>
      <c r="O5" s="29"/>
      <c r="P5" s="30">
        <f t="shared" ref="P5:P36" si="0">J5*$G$3-M5</f>
        <v>40.5</v>
      </c>
      <c r="Q5" s="25">
        <f t="shared" ref="Q5:Q36" si="1">K5*$G$3-N5</f>
        <v>42</v>
      </c>
      <c r="R5" s="31">
        <f t="shared" ref="R5:R36" si="2">L5*$G$3-O5</f>
        <v>39</v>
      </c>
      <c r="S5" s="30">
        <f t="shared" ref="S5:S36" si="3">MAX(P5:R5)</f>
        <v>42</v>
      </c>
      <c r="T5" s="26">
        <f t="shared" ref="T5:U9" si="4">LARGE(P5:R5,2)</f>
        <v>40.5</v>
      </c>
      <c r="U5" s="26">
        <f t="shared" si="4"/>
        <v>42</v>
      </c>
      <c r="V5" s="49">
        <f t="shared" ref="V5:V36" si="5">S5+T5</f>
        <v>82.5</v>
      </c>
      <c r="W5" s="34">
        <v>1</v>
      </c>
    </row>
    <row r="6" spans="1:23" ht="15">
      <c r="A6" s="176">
        <v>27</v>
      </c>
      <c r="B6" s="20" t="s">
        <v>85</v>
      </c>
      <c r="C6" s="20" t="s">
        <v>86</v>
      </c>
      <c r="D6" s="122" t="s">
        <v>40</v>
      </c>
      <c r="E6" s="20" t="s">
        <v>83</v>
      </c>
      <c r="F6" s="46">
        <v>4</v>
      </c>
      <c r="G6" s="126" t="s">
        <v>279</v>
      </c>
      <c r="H6" s="47">
        <v>1</v>
      </c>
      <c r="I6" s="48" t="s">
        <v>87</v>
      </c>
      <c r="J6" s="24">
        <v>7</v>
      </c>
      <c r="K6" s="25">
        <v>6.75</v>
      </c>
      <c r="L6" s="26">
        <v>6.5</v>
      </c>
      <c r="M6" s="24"/>
      <c r="N6" s="25"/>
      <c r="O6" s="31"/>
      <c r="P6" s="30">
        <f t="shared" si="0"/>
        <v>42</v>
      </c>
      <c r="Q6" s="25">
        <f t="shared" si="1"/>
        <v>40.5</v>
      </c>
      <c r="R6" s="31">
        <f t="shared" si="2"/>
        <v>39</v>
      </c>
      <c r="S6" s="30">
        <f t="shared" si="3"/>
        <v>42</v>
      </c>
      <c r="T6" s="26">
        <f t="shared" si="4"/>
        <v>40.5</v>
      </c>
      <c r="U6" s="26">
        <f t="shared" si="4"/>
        <v>40.5</v>
      </c>
      <c r="V6" s="49">
        <f t="shared" si="5"/>
        <v>82.5</v>
      </c>
      <c r="W6" s="37">
        <v>1</v>
      </c>
    </row>
    <row r="7" spans="1:23" ht="15">
      <c r="A7" s="176">
        <v>29</v>
      </c>
      <c r="B7" s="20" t="s">
        <v>90</v>
      </c>
      <c r="C7" s="20" t="s">
        <v>91</v>
      </c>
      <c r="D7" s="122" t="s">
        <v>40</v>
      </c>
      <c r="E7" s="20" t="s">
        <v>46</v>
      </c>
      <c r="F7" s="46">
        <v>4</v>
      </c>
      <c r="G7" s="126" t="s">
        <v>279</v>
      </c>
      <c r="H7" s="50"/>
      <c r="I7" s="51"/>
      <c r="J7" s="24">
        <v>6.75</v>
      </c>
      <c r="K7" s="25">
        <v>6.75</v>
      </c>
      <c r="L7" s="26">
        <v>6.75</v>
      </c>
      <c r="M7" s="24"/>
      <c r="N7" s="25"/>
      <c r="O7" s="31"/>
      <c r="P7" s="30">
        <f t="shared" ref="P7:R8" si="6">J7*$G$3-M7</f>
        <v>40.5</v>
      </c>
      <c r="Q7" s="25">
        <f t="shared" si="6"/>
        <v>40.5</v>
      </c>
      <c r="R7" s="31">
        <f t="shared" si="6"/>
        <v>40.5</v>
      </c>
      <c r="S7" s="30">
        <f>MAX(P7:R7)</f>
        <v>40.5</v>
      </c>
      <c r="T7" s="26">
        <f>LARGE(P7:R7,2)</f>
        <v>40.5</v>
      </c>
      <c r="U7" s="26">
        <f>LARGE(Q7:S7,2)</f>
        <v>40.5</v>
      </c>
      <c r="V7" s="49">
        <f>S7+T7</f>
        <v>81</v>
      </c>
      <c r="W7" s="37">
        <v>3</v>
      </c>
    </row>
    <row r="8" spans="1:23" ht="15">
      <c r="A8" s="176">
        <v>43</v>
      </c>
      <c r="B8" s="20" t="s">
        <v>352</v>
      </c>
      <c r="C8" s="20" t="s">
        <v>391</v>
      </c>
      <c r="D8" s="122">
        <v>2006</v>
      </c>
      <c r="E8" s="20" t="s">
        <v>259</v>
      </c>
      <c r="F8" s="46">
        <v>4</v>
      </c>
      <c r="G8" s="126" t="s">
        <v>279</v>
      </c>
      <c r="H8" s="59">
        <v>1</v>
      </c>
      <c r="I8" s="60" t="s">
        <v>87</v>
      </c>
      <c r="J8" s="53">
        <v>6.5</v>
      </c>
      <c r="K8" s="54">
        <v>6.75</v>
      </c>
      <c r="L8" s="55">
        <v>6.75</v>
      </c>
      <c r="M8" s="53"/>
      <c r="N8" s="54"/>
      <c r="O8" s="56"/>
      <c r="P8" s="57">
        <f t="shared" si="6"/>
        <v>39</v>
      </c>
      <c r="Q8" s="54">
        <f t="shared" si="6"/>
        <v>40.5</v>
      </c>
      <c r="R8" s="56">
        <f t="shared" si="6"/>
        <v>40.5</v>
      </c>
      <c r="S8" s="57">
        <f>MAX(P8:R8)</f>
        <v>40.5</v>
      </c>
      <c r="T8" s="55">
        <f>LARGE(P8:R8,2)</f>
        <v>40.5</v>
      </c>
      <c r="U8" s="55">
        <f>LARGE(P8:R8,3)</f>
        <v>39</v>
      </c>
      <c r="V8" s="58">
        <f>S8+T8</f>
        <v>81</v>
      </c>
      <c r="W8" s="37">
        <v>3</v>
      </c>
    </row>
    <row r="9" spans="1:23" ht="15">
      <c r="A9" s="176">
        <v>2</v>
      </c>
      <c r="B9" s="20" t="s">
        <v>128</v>
      </c>
      <c r="C9" s="20" t="s">
        <v>328</v>
      </c>
      <c r="D9" s="122" t="s">
        <v>40</v>
      </c>
      <c r="E9" s="20" t="s">
        <v>329</v>
      </c>
      <c r="F9" s="46">
        <v>4</v>
      </c>
      <c r="G9" s="126" t="s">
        <v>279</v>
      </c>
      <c r="H9" s="47">
        <v>1</v>
      </c>
      <c r="I9" s="48" t="s">
        <v>87</v>
      </c>
      <c r="J9" s="24">
        <v>6.5</v>
      </c>
      <c r="K9" s="25">
        <v>7</v>
      </c>
      <c r="L9" s="26">
        <v>6.5</v>
      </c>
      <c r="M9" s="24"/>
      <c r="N9" s="25"/>
      <c r="O9" s="31"/>
      <c r="P9" s="30">
        <f t="shared" si="0"/>
        <v>39</v>
      </c>
      <c r="Q9" s="25">
        <f t="shared" si="1"/>
        <v>42</v>
      </c>
      <c r="R9" s="31">
        <f t="shared" si="2"/>
        <v>39</v>
      </c>
      <c r="S9" s="30">
        <f t="shared" si="3"/>
        <v>42</v>
      </c>
      <c r="T9" s="26">
        <f t="shared" si="4"/>
        <v>39</v>
      </c>
      <c r="U9" s="26">
        <f t="shared" si="4"/>
        <v>42</v>
      </c>
      <c r="V9" s="49">
        <f t="shared" si="5"/>
        <v>81</v>
      </c>
      <c r="W9" s="37">
        <v>5</v>
      </c>
    </row>
    <row r="10" spans="1:23" ht="15">
      <c r="A10" s="176">
        <v>14</v>
      </c>
      <c r="B10" s="20" t="s">
        <v>144</v>
      </c>
      <c r="C10" s="20" t="s">
        <v>367</v>
      </c>
      <c r="D10" s="122" t="s">
        <v>40</v>
      </c>
      <c r="E10" s="20" t="s">
        <v>233</v>
      </c>
      <c r="F10" s="46">
        <v>4</v>
      </c>
      <c r="G10" s="126" t="s">
        <v>279</v>
      </c>
      <c r="H10" s="47">
        <v>1</v>
      </c>
      <c r="I10" s="48" t="s">
        <v>87</v>
      </c>
      <c r="J10" s="53">
        <v>6</v>
      </c>
      <c r="K10" s="54">
        <v>6.25</v>
      </c>
      <c r="L10" s="55">
        <v>6.75</v>
      </c>
      <c r="M10" s="53"/>
      <c r="N10" s="54"/>
      <c r="O10" s="56"/>
      <c r="P10" s="57">
        <f>J10*$G$3-M10</f>
        <v>36</v>
      </c>
      <c r="Q10" s="54">
        <f>K10*$G$3-N10</f>
        <v>37.5</v>
      </c>
      <c r="R10" s="56">
        <f>L10*$G$3-O10</f>
        <v>40.5</v>
      </c>
      <c r="S10" s="57">
        <f>MAX(P10:R10)</f>
        <v>40.5</v>
      </c>
      <c r="T10" s="55">
        <f>LARGE(P10:R10,2)</f>
        <v>37.5</v>
      </c>
      <c r="U10" s="55">
        <f>LARGE(P10:R10,3)</f>
        <v>36</v>
      </c>
      <c r="V10" s="58">
        <f>S10+T10</f>
        <v>78</v>
      </c>
      <c r="W10" s="37">
        <v>6</v>
      </c>
    </row>
    <row r="11" spans="1:23" ht="15">
      <c r="A11" s="176">
        <v>1</v>
      </c>
      <c r="B11" s="20" t="s">
        <v>92</v>
      </c>
      <c r="C11" s="20" t="s">
        <v>93</v>
      </c>
      <c r="D11" s="122" t="s">
        <v>40</v>
      </c>
      <c r="E11" s="20" t="s">
        <v>36</v>
      </c>
      <c r="F11" s="46">
        <v>4</v>
      </c>
      <c r="G11" s="126" t="s">
        <v>279</v>
      </c>
      <c r="H11" s="47">
        <v>1</v>
      </c>
      <c r="I11" s="48" t="s">
        <v>87</v>
      </c>
      <c r="J11" s="24">
        <v>7</v>
      </c>
      <c r="K11" s="25">
        <v>6</v>
      </c>
      <c r="L11" s="26">
        <v>6.5</v>
      </c>
      <c r="M11" s="24">
        <v>3</v>
      </c>
      <c r="N11" s="25"/>
      <c r="O11" s="31"/>
      <c r="P11" s="30">
        <f t="shared" si="0"/>
        <v>39</v>
      </c>
      <c r="Q11" s="25">
        <f t="shared" si="1"/>
        <v>36</v>
      </c>
      <c r="R11" s="31">
        <f t="shared" si="2"/>
        <v>39</v>
      </c>
      <c r="S11" s="30">
        <f t="shared" si="3"/>
        <v>39</v>
      </c>
      <c r="T11" s="26">
        <f t="shared" ref="T11:T40" si="7">LARGE(P11:R11,2)</f>
        <v>39</v>
      </c>
      <c r="U11" s="26">
        <f>LARGE(P11:R11,3)</f>
        <v>36</v>
      </c>
      <c r="V11" s="49">
        <f t="shared" si="5"/>
        <v>78</v>
      </c>
      <c r="W11" s="37">
        <v>8</v>
      </c>
    </row>
    <row r="12" spans="1:23" ht="15">
      <c r="A12" s="176">
        <v>26</v>
      </c>
      <c r="B12" s="20" t="s">
        <v>85</v>
      </c>
      <c r="C12" s="20" t="s">
        <v>88</v>
      </c>
      <c r="D12" s="122" t="s">
        <v>40</v>
      </c>
      <c r="E12" s="20" t="s">
        <v>83</v>
      </c>
      <c r="F12" s="46">
        <v>4</v>
      </c>
      <c r="G12" s="126" t="s">
        <v>279</v>
      </c>
      <c r="H12" s="47">
        <v>1</v>
      </c>
      <c r="I12" s="48" t="s">
        <v>87</v>
      </c>
      <c r="J12" s="24">
        <v>6.5</v>
      </c>
      <c r="K12" s="25">
        <v>6.25</v>
      </c>
      <c r="L12" s="26">
        <v>6.5</v>
      </c>
      <c r="M12" s="24"/>
      <c r="N12" s="25"/>
      <c r="O12" s="31"/>
      <c r="P12" s="30">
        <f t="shared" si="0"/>
        <v>39</v>
      </c>
      <c r="Q12" s="25">
        <f t="shared" si="1"/>
        <v>37.5</v>
      </c>
      <c r="R12" s="31">
        <f t="shared" si="2"/>
        <v>39</v>
      </c>
      <c r="S12" s="30">
        <f t="shared" si="3"/>
        <v>39</v>
      </c>
      <c r="T12" s="26">
        <f t="shared" si="7"/>
        <v>39</v>
      </c>
      <c r="U12" s="26">
        <f>LARGE(Q12:S12,2)</f>
        <v>39</v>
      </c>
      <c r="V12" s="49">
        <f t="shared" si="5"/>
        <v>78</v>
      </c>
      <c r="W12" s="37">
        <v>8</v>
      </c>
    </row>
    <row r="13" spans="1:23" ht="15">
      <c r="A13" s="176">
        <v>17</v>
      </c>
      <c r="B13" s="20" t="s">
        <v>114</v>
      </c>
      <c r="C13" s="20" t="s">
        <v>368</v>
      </c>
      <c r="D13" s="122" t="s">
        <v>40</v>
      </c>
      <c r="E13" s="20" t="s">
        <v>284</v>
      </c>
      <c r="F13" s="46">
        <v>4</v>
      </c>
      <c r="G13" s="126" t="s">
        <v>279</v>
      </c>
      <c r="H13" s="47">
        <v>1</v>
      </c>
      <c r="I13" s="48" t="s">
        <v>87</v>
      </c>
      <c r="J13" s="53">
        <v>7</v>
      </c>
      <c r="K13" s="54">
        <v>6.25</v>
      </c>
      <c r="L13" s="55">
        <v>6</v>
      </c>
      <c r="M13" s="53">
        <v>3</v>
      </c>
      <c r="N13" s="54"/>
      <c r="O13" s="56"/>
      <c r="P13" s="57">
        <f t="shared" si="0"/>
        <v>39</v>
      </c>
      <c r="Q13" s="54">
        <f t="shared" si="1"/>
        <v>37.5</v>
      </c>
      <c r="R13" s="56">
        <f t="shared" si="2"/>
        <v>36</v>
      </c>
      <c r="S13" s="57">
        <f t="shared" si="3"/>
        <v>39</v>
      </c>
      <c r="T13" s="55">
        <f t="shared" si="7"/>
        <v>37.5</v>
      </c>
      <c r="U13" s="55">
        <f>LARGE(P13:R13,3)</f>
        <v>36</v>
      </c>
      <c r="V13" s="58">
        <f t="shared" si="5"/>
        <v>76.5</v>
      </c>
      <c r="W13" s="37">
        <v>9</v>
      </c>
    </row>
    <row r="14" spans="1:23" ht="15">
      <c r="A14" s="176">
        <v>40</v>
      </c>
      <c r="B14" s="20" t="s">
        <v>369</v>
      </c>
      <c r="C14" s="20" t="s">
        <v>370</v>
      </c>
      <c r="D14" s="122">
        <v>2006</v>
      </c>
      <c r="E14" s="20" t="s">
        <v>371</v>
      </c>
      <c r="F14" s="46">
        <v>4</v>
      </c>
      <c r="G14" s="126" t="s">
        <v>279</v>
      </c>
      <c r="H14" s="47">
        <v>1</v>
      </c>
      <c r="I14" s="48" t="s">
        <v>87</v>
      </c>
      <c r="J14" s="24">
        <v>6.5</v>
      </c>
      <c r="K14" s="25">
        <v>6.25</v>
      </c>
      <c r="L14" s="26">
        <v>6</v>
      </c>
      <c r="M14" s="24"/>
      <c r="N14" s="25"/>
      <c r="O14" s="31">
        <v>6</v>
      </c>
      <c r="P14" s="30">
        <f t="shared" si="0"/>
        <v>39</v>
      </c>
      <c r="Q14" s="25">
        <f t="shared" si="1"/>
        <v>37.5</v>
      </c>
      <c r="R14" s="31">
        <f t="shared" si="2"/>
        <v>30</v>
      </c>
      <c r="S14" s="30">
        <f t="shared" si="3"/>
        <v>39</v>
      </c>
      <c r="T14" s="26">
        <f t="shared" si="7"/>
        <v>37.5</v>
      </c>
      <c r="U14" s="26">
        <f>LARGE(Q14:S14,2)</f>
        <v>37.5</v>
      </c>
      <c r="V14" s="49">
        <f t="shared" si="5"/>
        <v>76.5</v>
      </c>
      <c r="W14" s="37">
        <v>10</v>
      </c>
    </row>
    <row r="15" spans="1:23" ht="15">
      <c r="A15" s="176">
        <v>7</v>
      </c>
      <c r="B15" s="20" t="s">
        <v>106</v>
      </c>
      <c r="C15" s="20" t="s">
        <v>107</v>
      </c>
      <c r="D15" s="122" t="s">
        <v>108</v>
      </c>
      <c r="E15" s="20" t="s">
        <v>77</v>
      </c>
      <c r="F15" s="46">
        <v>4</v>
      </c>
      <c r="G15" s="126" t="s">
        <v>279</v>
      </c>
      <c r="H15" s="47">
        <v>1</v>
      </c>
      <c r="I15" s="48" t="s">
        <v>87</v>
      </c>
      <c r="J15" s="24">
        <v>5.25</v>
      </c>
      <c r="K15" s="25">
        <v>6</v>
      </c>
      <c r="L15" s="26">
        <v>6.25</v>
      </c>
      <c r="M15" s="24"/>
      <c r="N15" s="25"/>
      <c r="O15" s="31"/>
      <c r="P15" s="30">
        <f t="shared" ref="P15:R17" si="8">J15*$G$3-M15</f>
        <v>31.5</v>
      </c>
      <c r="Q15" s="25">
        <f t="shared" si="8"/>
        <v>36</v>
      </c>
      <c r="R15" s="31">
        <f t="shared" si="8"/>
        <v>37.5</v>
      </c>
      <c r="S15" s="30">
        <f>MAX(P15:R15)</f>
        <v>37.5</v>
      </c>
      <c r="T15" s="26">
        <f>LARGE(P15:R15,2)</f>
        <v>36</v>
      </c>
      <c r="U15" s="26">
        <f>LARGE(P15:R15,3)</f>
        <v>31.5</v>
      </c>
      <c r="V15" s="49">
        <f>S15+T15</f>
        <v>73.5</v>
      </c>
      <c r="W15" s="37">
        <v>11</v>
      </c>
    </row>
    <row r="16" spans="1:23" ht="15">
      <c r="A16" s="176">
        <v>13</v>
      </c>
      <c r="B16" s="20" t="s">
        <v>92</v>
      </c>
      <c r="C16" s="20" t="s">
        <v>366</v>
      </c>
      <c r="D16" s="122" t="s">
        <v>40</v>
      </c>
      <c r="E16" s="20" t="s">
        <v>233</v>
      </c>
      <c r="F16" s="46">
        <v>4</v>
      </c>
      <c r="G16" s="126" t="s">
        <v>279</v>
      </c>
      <c r="H16" s="47">
        <v>1</v>
      </c>
      <c r="I16" s="48" t="s">
        <v>87</v>
      </c>
      <c r="J16" s="53">
        <v>6</v>
      </c>
      <c r="K16" s="54">
        <v>6</v>
      </c>
      <c r="L16" s="55">
        <v>6.25</v>
      </c>
      <c r="M16" s="53"/>
      <c r="N16" s="54"/>
      <c r="O16" s="56"/>
      <c r="P16" s="57">
        <f t="shared" si="8"/>
        <v>36</v>
      </c>
      <c r="Q16" s="54">
        <f t="shared" si="8"/>
        <v>36</v>
      </c>
      <c r="R16" s="56">
        <f t="shared" si="8"/>
        <v>37.5</v>
      </c>
      <c r="S16" s="57">
        <f>MAX(P16:R16)</f>
        <v>37.5</v>
      </c>
      <c r="T16" s="55">
        <f>LARGE(P16:R16,2)</f>
        <v>36</v>
      </c>
      <c r="U16" s="55">
        <f>LARGE(P16:R16,3)</f>
        <v>36</v>
      </c>
      <c r="V16" s="58">
        <f>S16+T16</f>
        <v>73.5</v>
      </c>
      <c r="W16" s="37">
        <v>11</v>
      </c>
    </row>
    <row r="17" spans="1:23" ht="15">
      <c r="A17" s="176">
        <v>28</v>
      </c>
      <c r="B17" s="20" t="s">
        <v>102</v>
      </c>
      <c r="C17" s="20" t="s">
        <v>103</v>
      </c>
      <c r="D17" s="122" t="s">
        <v>40</v>
      </c>
      <c r="E17" s="20" t="s">
        <v>83</v>
      </c>
      <c r="F17" s="46">
        <v>4</v>
      </c>
      <c r="G17" s="126" t="s">
        <v>279</v>
      </c>
      <c r="H17" s="47">
        <v>1</v>
      </c>
      <c r="I17" s="48" t="s">
        <v>87</v>
      </c>
      <c r="J17" s="24">
        <v>5.75</v>
      </c>
      <c r="K17" s="25">
        <v>6</v>
      </c>
      <c r="L17" s="26">
        <v>6.25</v>
      </c>
      <c r="M17" s="24"/>
      <c r="N17" s="25"/>
      <c r="O17" s="31"/>
      <c r="P17" s="30">
        <f t="shared" si="8"/>
        <v>34.5</v>
      </c>
      <c r="Q17" s="25">
        <f t="shared" si="8"/>
        <v>36</v>
      </c>
      <c r="R17" s="31">
        <f t="shared" si="8"/>
        <v>37.5</v>
      </c>
      <c r="S17" s="30">
        <f>MAX(P17:R17)</f>
        <v>37.5</v>
      </c>
      <c r="T17" s="26">
        <f>LARGE(P17:R17,2)</f>
        <v>36</v>
      </c>
      <c r="U17" s="26">
        <f>LARGE(Q17:S17,2)</f>
        <v>37.5</v>
      </c>
      <c r="V17" s="49">
        <f>S17+T17</f>
        <v>73.5</v>
      </c>
      <c r="W17" s="37">
        <v>11</v>
      </c>
    </row>
    <row r="18" spans="1:23" ht="15">
      <c r="A18" s="176">
        <v>4</v>
      </c>
      <c r="B18" s="20" t="s">
        <v>133</v>
      </c>
      <c r="C18" s="20" t="s">
        <v>328</v>
      </c>
      <c r="D18" s="122" t="s">
        <v>40</v>
      </c>
      <c r="E18" s="20" t="s">
        <v>329</v>
      </c>
      <c r="F18" s="46">
        <v>4</v>
      </c>
      <c r="G18" s="126" t="s">
        <v>279</v>
      </c>
      <c r="H18" s="47">
        <v>1</v>
      </c>
      <c r="I18" s="48" t="s">
        <v>87</v>
      </c>
      <c r="J18" s="53">
        <v>6.25</v>
      </c>
      <c r="K18" s="54">
        <v>6</v>
      </c>
      <c r="L18" s="55">
        <v>6</v>
      </c>
      <c r="M18" s="53"/>
      <c r="N18" s="54"/>
      <c r="O18" s="56"/>
      <c r="P18" s="57">
        <f t="shared" si="0"/>
        <v>37.5</v>
      </c>
      <c r="Q18" s="54">
        <f t="shared" si="1"/>
        <v>36</v>
      </c>
      <c r="R18" s="56">
        <f t="shared" si="2"/>
        <v>36</v>
      </c>
      <c r="S18" s="57">
        <f t="shared" si="3"/>
        <v>37.5</v>
      </c>
      <c r="T18" s="55">
        <f t="shared" si="7"/>
        <v>36</v>
      </c>
      <c r="U18" s="55">
        <f>LARGE(P18:R18,3)</f>
        <v>36</v>
      </c>
      <c r="V18" s="58">
        <f t="shared" si="5"/>
        <v>73.5</v>
      </c>
      <c r="W18" s="37">
        <v>14</v>
      </c>
    </row>
    <row r="19" spans="1:23" ht="15">
      <c r="A19" s="176">
        <v>6</v>
      </c>
      <c r="B19" s="20" t="s">
        <v>96</v>
      </c>
      <c r="C19" s="20" t="s">
        <v>97</v>
      </c>
      <c r="D19" s="122">
        <v>2006</v>
      </c>
      <c r="E19" s="20" t="s">
        <v>59</v>
      </c>
      <c r="F19" s="46">
        <v>4</v>
      </c>
      <c r="G19" s="126" t="s">
        <v>279</v>
      </c>
      <c r="H19" s="47">
        <v>1</v>
      </c>
      <c r="I19" s="48" t="s">
        <v>87</v>
      </c>
      <c r="J19" s="24">
        <v>6.25</v>
      </c>
      <c r="K19" s="25">
        <v>5</v>
      </c>
      <c r="L19" s="26">
        <v>6</v>
      </c>
      <c r="M19" s="24"/>
      <c r="N19" s="25"/>
      <c r="O19" s="31"/>
      <c r="P19" s="30">
        <f t="shared" si="0"/>
        <v>37.5</v>
      </c>
      <c r="Q19" s="25">
        <f t="shared" si="1"/>
        <v>30</v>
      </c>
      <c r="R19" s="31">
        <f t="shared" si="2"/>
        <v>36</v>
      </c>
      <c r="S19" s="30">
        <f t="shared" si="3"/>
        <v>37.5</v>
      </c>
      <c r="T19" s="26">
        <f t="shared" si="7"/>
        <v>36</v>
      </c>
      <c r="U19" s="26">
        <f>LARGE(P19:R19,3)</f>
        <v>30</v>
      </c>
      <c r="V19" s="49">
        <f t="shared" si="5"/>
        <v>73.5</v>
      </c>
      <c r="W19" s="37">
        <v>14</v>
      </c>
    </row>
    <row r="20" spans="1:23" ht="15">
      <c r="A20" s="176">
        <v>46</v>
      </c>
      <c r="B20" s="20" t="s">
        <v>396</v>
      </c>
      <c r="C20" s="20" t="s">
        <v>397</v>
      </c>
      <c r="D20" s="122">
        <v>2006</v>
      </c>
      <c r="E20" s="20" t="s">
        <v>398</v>
      </c>
      <c r="F20" s="126">
        <v>4</v>
      </c>
      <c r="G20" s="126" t="s">
        <v>279</v>
      </c>
      <c r="H20" s="47">
        <v>1</v>
      </c>
      <c r="I20" s="48" t="s">
        <v>87</v>
      </c>
      <c r="J20" s="53">
        <v>6.25</v>
      </c>
      <c r="K20" s="54">
        <v>5.75</v>
      </c>
      <c r="L20" s="55">
        <v>6</v>
      </c>
      <c r="M20" s="53"/>
      <c r="N20" s="54"/>
      <c r="O20" s="56"/>
      <c r="P20" s="57">
        <f t="shared" si="0"/>
        <v>37.5</v>
      </c>
      <c r="Q20" s="54">
        <f t="shared" si="1"/>
        <v>34.5</v>
      </c>
      <c r="R20" s="56">
        <f t="shared" si="2"/>
        <v>36</v>
      </c>
      <c r="S20" s="57">
        <f t="shared" si="3"/>
        <v>37.5</v>
      </c>
      <c r="T20" s="55">
        <f t="shared" si="7"/>
        <v>36</v>
      </c>
      <c r="U20" s="55">
        <f>LARGE(P20:R20,3)</f>
        <v>34.5</v>
      </c>
      <c r="V20" s="58">
        <f t="shared" si="5"/>
        <v>73.5</v>
      </c>
      <c r="W20" s="37">
        <v>14</v>
      </c>
    </row>
    <row r="21" spans="1:23" ht="15">
      <c r="A21" s="176">
        <v>32</v>
      </c>
      <c r="B21" s="20" t="s">
        <v>334</v>
      </c>
      <c r="C21" s="20" t="s">
        <v>305</v>
      </c>
      <c r="D21" s="122">
        <v>2006</v>
      </c>
      <c r="E21" s="20" t="s">
        <v>274</v>
      </c>
      <c r="F21" s="46">
        <v>4</v>
      </c>
      <c r="G21" s="126" t="s">
        <v>279</v>
      </c>
      <c r="H21" s="50"/>
      <c r="I21" s="51"/>
      <c r="J21" s="53">
        <v>5.5</v>
      </c>
      <c r="K21" s="54">
        <v>5.75</v>
      </c>
      <c r="L21" s="55">
        <v>6.25</v>
      </c>
      <c r="M21" s="53"/>
      <c r="N21" s="54"/>
      <c r="O21" s="56"/>
      <c r="P21" s="57">
        <f t="shared" si="0"/>
        <v>33</v>
      </c>
      <c r="Q21" s="54">
        <f t="shared" si="1"/>
        <v>34.5</v>
      </c>
      <c r="R21" s="56">
        <f t="shared" si="2"/>
        <v>37.5</v>
      </c>
      <c r="S21" s="57">
        <f t="shared" si="3"/>
        <v>37.5</v>
      </c>
      <c r="T21" s="55">
        <f t="shared" si="7"/>
        <v>34.5</v>
      </c>
      <c r="U21" s="55">
        <f>LARGE(Q21:S21,2)</f>
        <v>37.5</v>
      </c>
      <c r="V21" s="58">
        <f t="shared" si="5"/>
        <v>72</v>
      </c>
      <c r="W21" s="37">
        <v>17</v>
      </c>
    </row>
    <row r="22" spans="1:23" ht="15">
      <c r="A22" s="176">
        <v>45</v>
      </c>
      <c r="B22" s="20" t="s">
        <v>185</v>
      </c>
      <c r="C22" s="20" t="s">
        <v>410</v>
      </c>
      <c r="D22" s="122">
        <v>2006</v>
      </c>
      <c r="E22" s="20" t="s">
        <v>310</v>
      </c>
      <c r="F22" s="46">
        <v>4</v>
      </c>
      <c r="G22" s="126" t="s">
        <v>279</v>
      </c>
      <c r="H22" s="47">
        <v>1</v>
      </c>
      <c r="I22" s="48" t="s">
        <v>87</v>
      </c>
      <c r="J22" s="24">
        <v>6</v>
      </c>
      <c r="K22" s="25">
        <v>6</v>
      </c>
      <c r="L22" s="26">
        <v>6.25</v>
      </c>
      <c r="M22" s="24"/>
      <c r="N22" s="25"/>
      <c r="O22" s="31">
        <v>6</v>
      </c>
      <c r="P22" s="30">
        <f t="shared" si="0"/>
        <v>36</v>
      </c>
      <c r="Q22" s="25">
        <f t="shared" si="1"/>
        <v>36</v>
      </c>
      <c r="R22" s="31">
        <f t="shared" si="2"/>
        <v>31.5</v>
      </c>
      <c r="S22" s="30">
        <f t="shared" si="3"/>
        <v>36</v>
      </c>
      <c r="T22" s="26">
        <f t="shared" si="7"/>
        <v>36</v>
      </c>
      <c r="U22" s="26">
        <f>LARGE(P22:R22,3)</f>
        <v>31.5</v>
      </c>
      <c r="V22" s="49">
        <f t="shared" si="5"/>
        <v>72</v>
      </c>
      <c r="W22" s="37">
        <v>17</v>
      </c>
    </row>
    <row r="23" spans="1:23" ht="15">
      <c r="A23" s="176">
        <v>5</v>
      </c>
      <c r="B23" s="20" t="s">
        <v>372</v>
      </c>
      <c r="C23" s="20" t="s">
        <v>373</v>
      </c>
      <c r="D23" s="122" t="s">
        <v>40</v>
      </c>
      <c r="E23" s="20" t="s">
        <v>329</v>
      </c>
      <c r="F23" s="46">
        <v>4</v>
      </c>
      <c r="G23" s="126" t="s">
        <v>279</v>
      </c>
      <c r="H23" s="50"/>
      <c r="I23" s="51"/>
      <c r="J23" s="24">
        <v>4.5</v>
      </c>
      <c r="K23" s="25">
        <v>5.75</v>
      </c>
      <c r="L23" s="26">
        <v>6</v>
      </c>
      <c r="M23" s="24"/>
      <c r="N23" s="25"/>
      <c r="O23" s="31"/>
      <c r="P23" s="30">
        <f t="shared" si="0"/>
        <v>27</v>
      </c>
      <c r="Q23" s="25">
        <f t="shared" si="1"/>
        <v>34.5</v>
      </c>
      <c r="R23" s="31">
        <f t="shared" si="2"/>
        <v>36</v>
      </c>
      <c r="S23" s="30">
        <f t="shared" si="3"/>
        <v>36</v>
      </c>
      <c r="T23" s="26">
        <f t="shared" si="7"/>
        <v>34.5</v>
      </c>
      <c r="U23" s="26">
        <f>LARGE(Q23:S23,2)</f>
        <v>36</v>
      </c>
      <c r="V23" s="49">
        <f t="shared" si="5"/>
        <v>70.5</v>
      </c>
      <c r="W23" s="37">
        <v>19</v>
      </c>
    </row>
    <row r="24" spans="1:23" ht="15">
      <c r="A24" s="176">
        <v>9</v>
      </c>
      <c r="B24" s="20" t="s">
        <v>98</v>
      </c>
      <c r="C24" s="20" t="s">
        <v>99</v>
      </c>
      <c r="D24" s="122" t="s">
        <v>40</v>
      </c>
      <c r="E24" s="20" t="s">
        <v>74</v>
      </c>
      <c r="F24" s="46">
        <v>4</v>
      </c>
      <c r="G24" s="126" t="s">
        <v>279</v>
      </c>
      <c r="H24" s="47">
        <v>1</v>
      </c>
      <c r="I24" s="48" t="s">
        <v>87</v>
      </c>
      <c r="J24" s="24">
        <v>6</v>
      </c>
      <c r="K24" s="25">
        <v>5.75</v>
      </c>
      <c r="L24" s="26">
        <v>5.5</v>
      </c>
      <c r="M24" s="24"/>
      <c r="N24" s="25"/>
      <c r="O24" s="31"/>
      <c r="P24" s="30">
        <f t="shared" si="0"/>
        <v>36</v>
      </c>
      <c r="Q24" s="25">
        <f t="shared" si="1"/>
        <v>34.5</v>
      </c>
      <c r="R24" s="31">
        <f t="shared" si="2"/>
        <v>33</v>
      </c>
      <c r="S24" s="30">
        <f t="shared" si="3"/>
        <v>36</v>
      </c>
      <c r="T24" s="26">
        <f t="shared" si="7"/>
        <v>34.5</v>
      </c>
      <c r="U24" s="26">
        <f>LARGE(P24:R24,3)</f>
        <v>33</v>
      </c>
      <c r="V24" s="49">
        <f t="shared" si="5"/>
        <v>70.5</v>
      </c>
      <c r="W24" s="37">
        <v>22</v>
      </c>
    </row>
    <row r="25" spans="1:23" ht="15">
      <c r="A25" s="176">
        <v>22</v>
      </c>
      <c r="B25" s="20" t="s">
        <v>109</v>
      </c>
      <c r="C25" s="20" t="s">
        <v>110</v>
      </c>
      <c r="D25" s="122" t="s">
        <v>40</v>
      </c>
      <c r="E25" s="20" t="s">
        <v>73</v>
      </c>
      <c r="F25" s="46">
        <v>4</v>
      </c>
      <c r="G25" s="126" t="s">
        <v>279</v>
      </c>
      <c r="H25" s="47">
        <v>1</v>
      </c>
      <c r="I25" s="48" t="s">
        <v>87</v>
      </c>
      <c r="J25" s="24">
        <v>5.5</v>
      </c>
      <c r="K25" s="25">
        <v>6</v>
      </c>
      <c r="L25" s="26">
        <v>5.75</v>
      </c>
      <c r="M25" s="24"/>
      <c r="N25" s="25"/>
      <c r="O25" s="31"/>
      <c r="P25" s="30">
        <f t="shared" si="0"/>
        <v>33</v>
      </c>
      <c r="Q25" s="25">
        <f t="shared" si="1"/>
        <v>36</v>
      </c>
      <c r="R25" s="31">
        <f t="shared" si="2"/>
        <v>34.5</v>
      </c>
      <c r="S25" s="30">
        <f t="shared" si="3"/>
        <v>36</v>
      </c>
      <c r="T25" s="26">
        <f t="shared" si="7"/>
        <v>34.5</v>
      </c>
      <c r="U25" s="26">
        <f>LARGE(Q25:S25,2)</f>
        <v>36</v>
      </c>
      <c r="V25" s="49">
        <f t="shared" si="5"/>
        <v>70.5</v>
      </c>
      <c r="W25" s="37">
        <v>20</v>
      </c>
    </row>
    <row r="26" spans="1:23" ht="15">
      <c r="A26" s="176">
        <v>33</v>
      </c>
      <c r="B26" s="20" t="s">
        <v>121</v>
      </c>
      <c r="C26" s="20" t="s">
        <v>406</v>
      </c>
      <c r="D26" s="122">
        <v>2006</v>
      </c>
      <c r="E26" s="20" t="s">
        <v>407</v>
      </c>
      <c r="F26" s="46">
        <v>4</v>
      </c>
      <c r="G26" s="126" t="s">
        <v>279</v>
      </c>
      <c r="H26" s="50"/>
      <c r="I26" s="51"/>
      <c r="J26" s="24">
        <v>5.5</v>
      </c>
      <c r="K26" s="25">
        <v>6</v>
      </c>
      <c r="L26" s="26">
        <v>5.75</v>
      </c>
      <c r="M26" s="24"/>
      <c r="N26" s="25"/>
      <c r="O26" s="31"/>
      <c r="P26" s="30">
        <f t="shared" si="0"/>
        <v>33</v>
      </c>
      <c r="Q26" s="25">
        <f t="shared" si="1"/>
        <v>36</v>
      </c>
      <c r="R26" s="31">
        <f t="shared" si="2"/>
        <v>34.5</v>
      </c>
      <c r="S26" s="30">
        <f t="shared" si="3"/>
        <v>36</v>
      </c>
      <c r="T26" s="26">
        <f t="shared" si="7"/>
        <v>34.5</v>
      </c>
      <c r="U26" s="26">
        <f>LARGE(Q26:S26,2)</f>
        <v>36</v>
      </c>
      <c r="V26" s="49">
        <f t="shared" si="5"/>
        <v>70.5</v>
      </c>
      <c r="W26" s="37">
        <v>20</v>
      </c>
    </row>
    <row r="27" spans="1:23" ht="15">
      <c r="A27" s="176">
        <v>30</v>
      </c>
      <c r="B27" s="20" t="s">
        <v>114</v>
      </c>
      <c r="C27" s="20" t="s">
        <v>115</v>
      </c>
      <c r="D27" s="122" t="s">
        <v>40</v>
      </c>
      <c r="E27" s="20" t="s">
        <v>46</v>
      </c>
      <c r="F27" s="46">
        <v>4</v>
      </c>
      <c r="G27" s="126" t="s">
        <v>279</v>
      </c>
      <c r="H27" s="50"/>
      <c r="I27" s="51"/>
      <c r="J27" s="24">
        <v>5</v>
      </c>
      <c r="K27" s="25">
        <v>5.5</v>
      </c>
      <c r="L27" s="26">
        <v>6</v>
      </c>
      <c r="M27" s="24"/>
      <c r="N27" s="25"/>
      <c r="O27" s="31"/>
      <c r="P27" s="30">
        <f t="shared" si="0"/>
        <v>30</v>
      </c>
      <c r="Q27" s="25">
        <f t="shared" si="1"/>
        <v>33</v>
      </c>
      <c r="R27" s="31">
        <f t="shared" si="2"/>
        <v>36</v>
      </c>
      <c r="S27" s="30">
        <f t="shared" si="3"/>
        <v>36</v>
      </c>
      <c r="T27" s="26">
        <f t="shared" si="7"/>
        <v>33</v>
      </c>
      <c r="U27" s="26">
        <f>LARGE(Q27:S27,2)</f>
        <v>36</v>
      </c>
      <c r="V27" s="49">
        <f t="shared" si="5"/>
        <v>69</v>
      </c>
      <c r="W27" s="37">
        <v>23</v>
      </c>
    </row>
    <row r="28" spans="1:23" ht="15">
      <c r="A28" s="176">
        <v>8</v>
      </c>
      <c r="B28" s="20" t="s">
        <v>111</v>
      </c>
      <c r="C28" s="20" t="s">
        <v>112</v>
      </c>
      <c r="D28" s="122" t="s">
        <v>40</v>
      </c>
      <c r="E28" s="20" t="s">
        <v>77</v>
      </c>
      <c r="F28" s="46">
        <v>4</v>
      </c>
      <c r="G28" s="126" t="s">
        <v>279</v>
      </c>
      <c r="H28" s="47">
        <v>1</v>
      </c>
      <c r="I28" s="48" t="s">
        <v>87</v>
      </c>
      <c r="J28" s="24">
        <v>4.5</v>
      </c>
      <c r="K28" s="25">
        <v>5.5</v>
      </c>
      <c r="L28" s="26">
        <v>5.75</v>
      </c>
      <c r="M28" s="24"/>
      <c r="N28" s="25"/>
      <c r="O28" s="31"/>
      <c r="P28" s="30">
        <f t="shared" si="0"/>
        <v>27</v>
      </c>
      <c r="Q28" s="25">
        <f t="shared" si="1"/>
        <v>33</v>
      </c>
      <c r="R28" s="31">
        <f t="shared" si="2"/>
        <v>34.5</v>
      </c>
      <c r="S28" s="30">
        <f t="shared" si="3"/>
        <v>34.5</v>
      </c>
      <c r="T28" s="26">
        <f t="shared" si="7"/>
        <v>33</v>
      </c>
      <c r="U28" s="26">
        <f>LARGE(P28:R28,3)</f>
        <v>27</v>
      </c>
      <c r="V28" s="49">
        <f t="shared" si="5"/>
        <v>67.5</v>
      </c>
      <c r="W28" s="37">
        <v>24</v>
      </c>
    </row>
    <row r="29" spans="1:23" ht="15">
      <c r="A29" s="176">
        <v>31</v>
      </c>
      <c r="B29" s="20" t="s">
        <v>210</v>
      </c>
      <c r="C29" s="20" t="s">
        <v>380</v>
      </c>
      <c r="D29" s="122">
        <v>2006</v>
      </c>
      <c r="E29" s="20" t="s">
        <v>241</v>
      </c>
      <c r="F29" s="47">
        <v>3</v>
      </c>
      <c r="G29" s="126" t="s">
        <v>279</v>
      </c>
      <c r="H29" s="47">
        <v>1</v>
      </c>
      <c r="I29" s="48" t="s">
        <v>87</v>
      </c>
      <c r="J29" s="53">
        <v>5.5</v>
      </c>
      <c r="K29" s="54">
        <v>4.5</v>
      </c>
      <c r="L29" s="55">
        <v>5.5</v>
      </c>
      <c r="M29" s="53"/>
      <c r="N29" s="54"/>
      <c r="O29" s="56"/>
      <c r="P29" s="57">
        <f t="shared" si="0"/>
        <v>33</v>
      </c>
      <c r="Q29" s="54">
        <f t="shared" si="1"/>
        <v>27</v>
      </c>
      <c r="R29" s="56">
        <f t="shared" si="2"/>
        <v>33</v>
      </c>
      <c r="S29" s="57">
        <f t="shared" si="3"/>
        <v>33</v>
      </c>
      <c r="T29" s="55">
        <f t="shared" si="7"/>
        <v>33</v>
      </c>
      <c r="U29" s="55">
        <f>LARGE(P29:R29,3)</f>
        <v>27</v>
      </c>
      <c r="V29" s="58">
        <f t="shared" si="5"/>
        <v>66</v>
      </c>
      <c r="W29" s="37">
        <v>25</v>
      </c>
    </row>
    <row r="30" spans="1:23" ht="15">
      <c r="A30" s="176">
        <v>39</v>
      </c>
      <c r="B30" s="20" t="s">
        <v>262</v>
      </c>
      <c r="C30" s="20" t="s">
        <v>268</v>
      </c>
      <c r="D30" s="122">
        <v>2006</v>
      </c>
      <c r="E30" s="20" t="s">
        <v>266</v>
      </c>
      <c r="F30" s="46">
        <v>4</v>
      </c>
      <c r="G30" s="126" t="s">
        <v>279</v>
      </c>
      <c r="H30" s="47">
        <v>1</v>
      </c>
      <c r="I30" s="48" t="s">
        <v>87</v>
      </c>
      <c r="J30" s="53">
        <v>5</v>
      </c>
      <c r="K30" s="54">
        <v>5.75</v>
      </c>
      <c r="L30" s="55">
        <v>5.25</v>
      </c>
      <c r="M30" s="53"/>
      <c r="N30" s="54"/>
      <c r="O30" s="56"/>
      <c r="P30" s="57">
        <f t="shared" si="0"/>
        <v>30</v>
      </c>
      <c r="Q30" s="54">
        <f t="shared" si="1"/>
        <v>34.5</v>
      </c>
      <c r="R30" s="56">
        <f t="shared" si="2"/>
        <v>31.5</v>
      </c>
      <c r="S30" s="57">
        <f t="shared" si="3"/>
        <v>34.5</v>
      </c>
      <c r="T30" s="55">
        <f t="shared" si="7"/>
        <v>31.5</v>
      </c>
      <c r="U30" s="55">
        <f>LARGE(P30:R30,3)</f>
        <v>30</v>
      </c>
      <c r="V30" s="58">
        <f t="shared" si="5"/>
        <v>66</v>
      </c>
      <c r="W30" s="37">
        <v>26</v>
      </c>
    </row>
    <row r="31" spans="1:23" ht="15">
      <c r="A31" s="176">
        <v>15</v>
      </c>
      <c r="B31" s="20" t="s">
        <v>211</v>
      </c>
      <c r="C31" s="20" t="s">
        <v>232</v>
      </c>
      <c r="D31" s="122" t="s">
        <v>40</v>
      </c>
      <c r="E31" s="20" t="s">
        <v>233</v>
      </c>
      <c r="F31" s="126">
        <v>4</v>
      </c>
      <c r="G31" s="126" t="s">
        <v>279</v>
      </c>
      <c r="H31" s="50"/>
      <c r="I31" s="51"/>
      <c r="J31" s="53">
        <v>5.5</v>
      </c>
      <c r="K31" s="54">
        <v>5.25</v>
      </c>
      <c r="L31" s="55">
        <v>4.75</v>
      </c>
      <c r="M31" s="53"/>
      <c r="N31" s="54"/>
      <c r="O31" s="56"/>
      <c r="P31" s="57">
        <f t="shared" si="0"/>
        <v>33</v>
      </c>
      <c r="Q31" s="54">
        <f t="shared" si="1"/>
        <v>31.5</v>
      </c>
      <c r="R31" s="56">
        <f t="shared" si="2"/>
        <v>28.5</v>
      </c>
      <c r="S31" s="57">
        <f t="shared" si="3"/>
        <v>33</v>
      </c>
      <c r="T31" s="55">
        <f t="shared" si="7"/>
        <v>31.5</v>
      </c>
      <c r="U31" s="55">
        <f>LARGE(Q31:S31,2)</f>
        <v>31.5</v>
      </c>
      <c r="V31" s="58">
        <f t="shared" si="5"/>
        <v>64.5</v>
      </c>
      <c r="W31" s="37">
        <v>27</v>
      </c>
    </row>
    <row r="32" spans="1:23" ht="15">
      <c r="A32" s="176">
        <v>21</v>
      </c>
      <c r="B32" s="20" t="s">
        <v>479</v>
      </c>
      <c r="C32" s="20" t="s">
        <v>101</v>
      </c>
      <c r="D32" s="122">
        <v>2006</v>
      </c>
      <c r="E32" s="20" t="s">
        <v>73</v>
      </c>
      <c r="F32" s="46">
        <v>4</v>
      </c>
      <c r="G32" s="126" t="s">
        <v>279</v>
      </c>
      <c r="H32" s="47">
        <v>1</v>
      </c>
      <c r="I32" s="48" t="s">
        <v>87</v>
      </c>
      <c r="J32" s="24">
        <v>5.5</v>
      </c>
      <c r="K32" s="25">
        <v>6</v>
      </c>
      <c r="L32" s="26">
        <v>5.75</v>
      </c>
      <c r="M32" s="24">
        <v>3</v>
      </c>
      <c r="N32" s="25">
        <v>3</v>
      </c>
      <c r="O32" s="31">
        <v>6</v>
      </c>
      <c r="P32" s="30">
        <f t="shared" si="0"/>
        <v>30</v>
      </c>
      <c r="Q32" s="25">
        <f t="shared" si="1"/>
        <v>33</v>
      </c>
      <c r="R32" s="31">
        <f t="shared" si="2"/>
        <v>28.5</v>
      </c>
      <c r="S32" s="30">
        <f t="shared" si="3"/>
        <v>33</v>
      </c>
      <c r="T32" s="26">
        <f t="shared" si="7"/>
        <v>30</v>
      </c>
      <c r="U32" s="26">
        <f>LARGE(Q32:S32,2)</f>
        <v>33</v>
      </c>
      <c r="V32" s="49">
        <f t="shared" si="5"/>
        <v>63</v>
      </c>
      <c r="W32" s="37">
        <v>28</v>
      </c>
    </row>
    <row r="33" spans="1:23" ht="15">
      <c r="A33" s="176">
        <v>44</v>
      </c>
      <c r="B33" s="20" t="s">
        <v>185</v>
      </c>
      <c r="C33" s="20" t="s">
        <v>392</v>
      </c>
      <c r="D33" s="122">
        <v>2006</v>
      </c>
      <c r="E33" s="20" t="s">
        <v>259</v>
      </c>
      <c r="F33" s="126">
        <v>4</v>
      </c>
      <c r="G33" s="126" t="s">
        <v>279</v>
      </c>
      <c r="H33" s="59">
        <v>1</v>
      </c>
      <c r="I33" s="60" t="s">
        <v>87</v>
      </c>
      <c r="J33" s="53">
        <v>5.5</v>
      </c>
      <c r="K33" s="54">
        <v>4.5</v>
      </c>
      <c r="L33" s="55">
        <v>4.75</v>
      </c>
      <c r="M33" s="53"/>
      <c r="N33" s="54"/>
      <c r="O33" s="56"/>
      <c r="P33" s="57">
        <f t="shared" si="0"/>
        <v>33</v>
      </c>
      <c r="Q33" s="54">
        <f t="shared" si="1"/>
        <v>27</v>
      </c>
      <c r="R33" s="56">
        <f t="shared" si="2"/>
        <v>28.5</v>
      </c>
      <c r="S33" s="57">
        <f t="shared" si="3"/>
        <v>33</v>
      </c>
      <c r="T33" s="55">
        <f t="shared" si="7"/>
        <v>28.5</v>
      </c>
      <c r="U33" s="55">
        <f>LARGE(P33:R33,3)</f>
        <v>27</v>
      </c>
      <c r="V33" s="58">
        <f t="shared" si="5"/>
        <v>61.5</v>
      </c>
      <c r="W33" s="37">
        <v>30</v>
      </c>
    </row>
    <row r="34" spans="1:23" ht="15">
      <c r="A34" s="176">
        <v>52</v>
      </c>
      <c r="B34" s="20" t="s">
        <v>262</v>
      </c>
      <c r="C34" s="20" t="s">
        <v>387</v>
      </c>
      <c r="D34" s="122">
        <v>2006</v>
      </c>
      <c r="E34" s="20" t="s">
        <v>388</v>
      </c>
      <c r="F34" s="126">
        <v>4</v>
      </c>
      <c r="G34" s="126" t="s">
        <v>279</v>
      </c>
      <c r="H34" s="59">
        <v>1</v>
      </c>
      <c r="I34" s="60" t="s">
        <v>87</v>
      </c>
      <c r="J34" s="53">
        <v>4</v>
      </c>
      <c r="K34" s="54">
        <v>5</v>
      </c>
      <c r="L34" s="55">
        <v>5.25</v>
      </c>
      <c r="M34" s="53"/>
      <c r="N34" s="54"/>
      <c r="O34" s="56"/>
      <c r="P34" s="57">
        <f t="shared" si="0"/>
        <v>24</v>
      </c>
      <c r="Q34" s="54">
        <f t="shared" si="1"/>
        <v>30</v>
      </c>
      <c r="R34" s="56">
        <f t="shared" si="2"/>
        <v>31.5</v>
      </c>
      <c r="S34" s="57">
        <f t="shared" si="3"/>
        <v>31.5</v>
      </c>
      <c r="T34" s="55">
        <f t="shared" si="7"/>
        <v>30</v>
      </c>
      <c r="U34" s="55">
        <f>LARGE(P34:R34,3)</f>
        <v>24</v>
      </c>
      <c r="V34" s="58">
        <f t="shared" si="5"/>
        <v>61.5</v>
      </c>
      <c r="W34" s="37">
        <v>29</v>
      </c>
    </row>
    <row r="35" spans="1:23" ht="15">
      <c r="A35" s="176">
        <v>16</v>
      </c>
      <c r="B35" s="20" t="s">
        <v>383</v>
      </c>
      <c r="C35" s="20" t="s">
        <v>254</v>
      </c>
      <c r="D35" s="122" t="s">
        <v>40</v>
      </c>
      <c r="E35" s="20" t="s">
        <v>233</v>
      </c>
      <c r="F35" s="126">
        <v>4</v>
      </c>
      <c r="G35" s="126" t="s">
        <v>279</v>
      </c>
      <c r="H35" s="47">
        <v>1</v>
      </c>
      <c r="I35" s="48" t="s">
        <v>87</v>
      </c>
      <c r="J35" s="53">
        <v>6</v>
      </c>
      <c r="K35" s="54">
        <v>4.75</v>
      </c>
      <c r="L35" s="55">
        <v>4</v>
      </c>
      <c r="M35" s="53">
        <v>6</v>
      </c>
      <c r="N35" s="54">
        <v>0</v>
      </c>
      <c r="O35" s="56"/>
      <c r="P35" s="57">
        <f t="shared" si="0"/>
        <v>30</v>
      </c>
      <c r="Q35" s="54">
        <f t="shared" si="1"/>
        <v>28.5</v>
      </c>
      <c r="R35" s="56">
        <f t="shared" si="2"/>
        <v>24</v>
      </c>
      <c r="S35" s="57">
        <f t="shared" si="3"/>
        <v>30</v>
      </c>
      <c r="T35" s="55">
        <f t="shared" si="7"/>
        <v>28.5</v>
      </c>
      <c r="U35" s="55">
        <f>LARGE(P35:R35,3)</f>
        <v>24</v>
      </c>
      <c r="V35" s="58">
        <f t="shared" si="5"/>
        <v>58.5</v>
      </c>
      <c r="W35" s="37">
        <v>32</v>
      </c>
    </row>
    <row r="36" spans="1:23" ht="15">
      <c r="A36" s="176">
        <v>48</v>
      </c>
      <c r="B36" s="20" t="s">
        <v>393</v>
      </c>
      <c r="C36" s="20" t="s">
        <v>394</v>
      </c>
      <c r="D36" s="122">
        <v>2006</v>
      </c>
      <c r="E36" s="20" t="s">
        <v>395</v>
      </c>
      <c r="F36" s="126">
        <v>4</v>
      </c>
      <c r="G36" s="126" t="s">
        <v>279</v>
      </c>
      <c r="H36" s="50"/>
      <c r="I36" s="51"/>
      <c r="J36" s="53">
        <v>4.75</v>
      </c>
      <c r="K36" s="54">
        <v>5</v>
      </c>
      <c r="L36" s="55">
        <v>4</v>
      </c>
      <c r="M36" s="53"/>
      <c r="N36" s="54"/>
      <c r="O36" s="56"/>
      <c r="P36" s="57">
        <f t="shared" si="0"/>
        <v>28.5</v>
      </c>
      <c r="Q36" s="54">
        <f t="shared" si="1"/>
        <v>30</v>
      </c>
      <c r="R36" s="56">
        <f t="shared" si="2"/>
        <v>24</v>
      </c>
      <c r="S36" s="57">
        <f t="shared" si="3"/>
        <v>30</v>
      </c>
      <c r="T36" s="55">
        <f t="shared" si="7"/>
        <v>28.5</v>
      </c>
      <c r="U36" s="55">
        <f>LARGE(Q36:S36,2)</f>
        <v>30</v>
      </c>
      <c r="V36" s="58">
        <f t="shared" si="5"/>
        <v>58.5</v>
      </c>
      <c r="W36" s="37">
        <v>32</v>
      </c>
    </row>
    <row r="37" spans="1:23" ht="15">
      <c r="A37" s="177">
        <v>50</v>
      </c>
      <c r="B37" s="20" t="s">
        <v>132</v>
      </c>
      <c r="C37" s="20" t="s">
        <v>408</v>
      </c>
      <c r="D37" s="122">
        <v>2006</v>
      </c>
      <c r="E37" s="20" t="s">
        <v>395</v>
      </c>
      <c r="F37" s="126">
        <v>4</v>
      </c>
      <c r="G37" s="126" t="s">
        <v>279</v>
      </c>
      <c r="H37" s="47">
        <v>1</v>
      </c>
      <c r="I37" s="48" t="s">
        <v>87</v>
      </c>
      <c r="J37" s="24">
        <v>4.75</v>
      </c>
      <c r="K37" s="25">
        <v>4.5</v>
      </c>
      <c r="L37" s="26">
        <v>5</v>
      </c>
      <c r="M37" s="24"/>
      <c r="N37" s="25"/>
      <c r="O37" s="31"/>
      <c r="P37" s="30">
        <f t="shared" ref="P37:P64" si="9">J37*$G$3-M37</f>
        <v>28.5</v>
      </c>
      <c r="Q37" s="25">
        <f t="shared" ref="Q37:Q64" si="10">K37*$G$3-N37</f>
        <v>27</v>
      </c>
      <c r="R37" s="31">
        <f t="shared" ref="R37:R64" si="11">L37*$G$3-O37</f>
        <v>30</v>
      </c>
      <c r="S37" s="30">
        <f t="shared" ref="S37:S64" si="12">MAX(P37:R37)</f>
        <v>30</v>
      </c>
      <c r="T37" s="26">
        <f t="shared" si="7"/>
        <v>28.5</v>
      </c>
      <c r="U37" s="26">
        <f>LARGE(P37:R37,3)</f>
        <v>27</v>
      </c>
      <c r="V37" s="49">
        <f t="shared" ref="V37:V64" si="13">S37+T37</f>
        <v>58.5</v>
      </c>
      <c r="W37" s="37">
        <v>31</v>
      </c>
    </row>
    <row r="38" spans="1:23" ht="15.75" thickBot="1">
      <c r="A38" s="178">
        <v>37</v>
      </c>
      <c r="B38" s="20" t="s">
        <v>404</v>
      </c>
      <c r="C38" s="20" t="s">
        <v>405</v>
      </c>
      <c r="D38" s="122">
        <v>2006</v>
      </c>
      <c r="E38" s="20" t="s">
        <v>271</v>
      </c>
      <c r="F38" s="126">
        <v>4</v>
      </c>
      <c r="G38" s="126" t="s">
        <v>279</v>
      </c>
      <c r="H38" s="47">
        <v>1</v>
      </c>
      <c r="I38" s="48" t="s">
        <v>87</v>
      </c>
      <c r="J38" s="24">
        <v>4.75</v>
      </c>
      <c r="K38" s="25">
        <v>4.5</v>
      </c>
      <c r="L38" s="26">
        <v>4.75</v>
      </c>
      <c r="M38" s="24"/>
      <c r="N38" s="25"/>
      <c r="O38" s="31"/>
      <c r="P38" s="30">
        <f t="shared" si="9"/>
        <v>28.5</v>
      </c>
      <c r="Q38" s="25">
        <f t="shared" si="10"/>
        <v>27</v>
      </c>
      <c r="R38" s="31">
        <f t="shared" si="11"/>
        <v>28.5</v>
      </c>
      <c r="S38" s="30">
        <f t="shared" si="12"/>
        <v>28.5</v>
      </c>
      <c r="T38" s="26">
        <f t="shared" si="7"/>
        <v>28.5</v>
      </c>
      <c r="U38" s="26">
        <f>LARGE(P38:R38,3)</f>
        <v>27</v>
      </c>
      <c r="V38" s="49">
        <f t="shared" si="13"/>
        <v>57</v>
      </c>
      <c r="W38" s="37">
        <v>34</v>
      </c>
    </row>
    <row r="39" spans="1:23" ht="15">
      <c r="A39" s="179">
        <v>20</v>
      </c>
      <c r="B39" s="20" t="s">
        <v>374</v>
      </c>
      <c r="C39" s="20" t="s">
        <v>375</v>
      </c>
      <c r="D39" s="122" t="s">
        <v>40</v>
      </c>
      <c r="E39" s="20" t="s">
        <v>240</v>
      </c>
      <c r="F39" s="126">
        <v>4</v>
      </c>
      <c r="G39" s="126" t="s">
        <v>279</v>
      </c>
      <c r="H39" s="50"/>
      <c r="I39" s="51"/>
      <c r="J39" s="24">
        <v>3.5</v>
      </c>
      <c r="K39" s="25">
        <v>4.25</v>
      </c>
      <c r="L39" s="26">
        <v>5</v>
      </c>
      <c r="M39" s="24"/>
      <c r="N39" s="25"/>
      <c r="O39" s="31"/>
      <c r="P39" s="30">
        <f t="shared" si="9"/>
        <v>21</v>
      </c>
      <c r="Q39" s="25">
        <f t="shared" si="10"/>
        <v>25.5</v>
      </c>
      <c r="R39" s="31">
        <f t="shared" si="11"/>
        <v>30</v>
      </c>
      <c r="S39" s="30">
        <f t="shared" si="12"/>
        <v>30</v>
      </c>
      <c r="T39" s="26">
        <f t="shared" si="7"/>
        <v>25.5</v>
      </c>
      <c r="U39" s="26">
        <f>LARGE(Q39:S39,2)</f>
        <v>30</v>
      </c>
      <c r="V39" s="49">
        <f t="shared" si="13"/>
        <v>55.5</v>
      </c>
      <c r="W39" s="37">
        <v>35</v>
      </c>
    </row>
    <row r="40" spans="1:23" ht="15.75" thickBot="1">
      <c r="A40" s="178">
        <v>34</v>
      </c>
      <c r="B40" s="20" t="s">
        <v>341</v>
      </c>
      <c r="C40" s="20" t="s">
        <v>406</v>
      </c>
      <c r="D40" s="122">
        <v>2006</v>
      </c>
      <c r="E40" s="20" t="s">
        <v>407</v>
      </c>
      <c r="F40" s="46">
        <v>4</v>
      </c>
      <c r="G40" s="126" t="s">
        <v>279</v>
      </c>
      <c r="H40" s="50"/>
      <c r="I40" s="51"/>
      <c r="J40" s="24">
        <v>4</v>
      </c>
      <c r="K40" s="25">
        <v>4.25</v>
      </c>
      <c r="L40" s="26">
        <v>5</v>
      </c>
      <c r="M40" s="24"/>
      <c r="N40" s="25"/>
      <c r="O40" s="31"/>
      <c r="P40" s="30">
        <f t="shared" si="9"/>
        <v>24</v>
      </c>
      <c r="Q40" s="25">
        <f t="shared" si="10"/>
        <v>25.5</v>
      </c>
      <c r="R40" s="31">
        <f t="shared" si="11"/>
        <v>30</v>
      </c>
      <c r="S40" s="30">
        <f t="shared" si="12"/>
        <v>30</v>
      </c>
      <c r="T40" s="26">
        <f t="shared" si="7"/>
        <v>25.5</v>
      </c>
      <c r="U40" s="26">
        <f>LARGE(Q40:S40,2)</f>
        <v>30</v>
      </c>
      <c r="V40" s="49">
        <f t="shared" si="13"/>
        <v>55.5</v>
      </c>
      <c r="W40" s="37">
        <v>35</v>
      </c>
    </row>
    <row r="41" spans="1:23" ht="15">
      <c r="A41" s="204">
        <v>125</v>
      </c>
      <c r="B41" s="20" t="s">
        <v>473</v>
      </c>
      <c r="C41" s="20" t="s">
        <v>474</v>
      </c>
      <c r="D41" s="20">
        <v>2006</v>
      </c>
      <c r="E41" s="20" t="s">
        <v>271</v>
      </c>
      <c r="F41" s="126">
        <v>4</v>
      </c>
      <c r="G41" s="126" t="s">
        <v>279</v>
      </c>
      <c r="H41" s="47">
        <v>1</v>
      </c>
      <c r="I41" s="48" t="s">
        <v>87</v>
      </c>
      <c r="J41" s="24">
        <v>5</v>
      </c>
      <c r="K41" s="25">
        <v>4.5</v>
      </c>
      <c r="L41" s="26">
        <v>4.5</v>
      </c>
      <c r="M41" s="24">
        <v>3</v>
      </c>
      <c r="N41" s="25"/>
      <c r="O41" s="31"/>
      <c r="P41" s="30">
        <f t="shared" si="9"/>
        <v>27</v>
      </c>
      <c r="Q41" s="25">
        <f t="shared" si="10"/>
        <v>27</v>
      </c>
      <c r="R41" s="31">
        <f t="shared" si="11"/>
        <v>27</v>
      </c>
      <c r="S41" s="30">
        <f t="shared" si="12"/>
        <v>27</v>
      </c>
      <c r="T41" s="26">
        <f t="shared" ref="T41:T64" si="14">LARGE(P41:R41,2)</f>
        <v>27</v>
      </c>
      <c r="U41" s="26">
        <f>LARGE(P41:R41,3)</f>
        <v>27</v>
      </c>
      <c r="V41" s="49">
        <f t="shared" si="13"/>
        <v>54</v>
      </c>
      <c r="W41" s="37">
        <v>37</v>
      </c>
    </row>
    <row r="42" spans="1:23" ht="15.75" thickBot="1">
      <c r="A42" s="178">
        <v>19</v>
      </c>
      <c r="B42" s="20" t="s">
        <v>104</v>
      </c>
      <c r="C42" s="20" t="s">
        <v>376</v>
      </c>
      <c r="D42" s="122" t="s">
        <v>40</v>
      </c>
      <c r="E42" s="20" t="s">
        <v>377</v>
      </c>
      <c r="F42" s="46">
        <v>4</v>
      </c>
      <c r="G42" s="126" t="s">
        <v>279</v>
      </c>
      <c r="H42" s="50"/>
      <c r="I42" s="51"/>
      <c r="J42" s="53">
        <v>4</v>
      </c>
      <c r="K42" s="54">
        <v>3.75</v>
      </c>
      <c r="L42" s="55">
        <v>4.75</v>
      </c>
      <c r="M42" s="53"/>
      <c r="N42" s="54"/>
      <c r="O42" s="56"/>
      <c r="P42" s="57">
        <f t="shared" si="9"/>
        <v>24</v>
      </c>
      <c r="Q42" s="54">
        <f t="shared" si="10"/>
        <v>22.5</v>
      </c>
      <c r="R42" s="56">
        <f t="shared" si="11"/>
        <v>28.5</v>
      </c>
      <c r="S42" s="57">
        <f t="shared" si="12"/>
        <v>28.5</v>
      </c>
      <c r="T42" s="55">
        <f t="shared" si="14"/>
        <v>24</v>
      </c>
      <c r="U42" s="55">
        <f>LARGE(Q42:S42,2)</f>
        <v>28.5</v>
      </c>
      <c r="V42" s="58">
        <f t="shared" si="13"/>
        <v>52.5</v>
      </c>
      <c r="W42" s="37">
        <v>38</v>
      </c>
    </row>
    <row r="43" spans="1:23" ht="15">
      <c r="A43" s="179">
        <v>38</v>
      </c>
      <c r="B43" s="20" t="s">
        <v>341</v>
      </c>
      <c r="C43" s="20" t="s">
        <v>386</v>
      </c>
      <c r="D43" s="122">
        <v>2006</v>
      </c>
      <c r="E43" s="20" t="s">
        <v>340</v>
      </c>
      <c r="F43" s="46">
        <v>4</v>
      </c>
      <c r="G43" s="126" t="s">
        <v>279</v>
      </c>
      <c r="H43" s="61"/>
      <c r="I43" s="62"/>
      <c r="J43" s="53">
        <v>3.75</v>
      </c>
      <c r="K43" s="54">
        <v>4</v>
      </c>
      <c r="L43" s="55">
        <v>4.5</v>
      </c>
      <c r="M43" s="53"/>
      <c r="N43" s="54"/>
      <c r="O43" s="56"/>
      <c r="P43" s="57">
        <f t="shared" si="9"/>
        <v>22.5</v>
      </c>
      <c r="Q43" s="54">
        <f t="shared" si="10"/>
        <v>24</v>
      </c>
      <c r="R43" s="56">
        <f t="shared" si="11"/>
        <v>27</v>
      </c>
      <c r="S43" s="57">
        <f t="shared" si="12"/>
        <v>27</v>
      </c>
      <c r="T43" s="55">
        <f t="shared" si="14"/>
        <v>24</v>
      </c>
      <c r="U43" s="55">
        <f>LARGE(Q43:S43,2)</f>
        <v>27</v>
      </c>
      <c r="V43" s="58">
        <f t="shared" si="13"/>
        <v>51</v>
      </c>
      <c r="W43" s="37">
        <v>39</v>
      </c>
    </row>
    <row r="44" spans="1:23" ht="15.75" thickBot="1">
      <c r="A44" s="178">
        <v>47</v>
      </c>
      <c r="B44" s="20" t="s">
        <v>399</v>
      </c>
      <c r="C44" s="20" t="s">
        <v>400</v>
      </c>
      <c r="D44" s="122">
        <v>2006</v>
      </c>
      <c r="E44" s="20" t="s">
        <v>398</v>
      </c>
      <c r="F44" s="126">
        <v>4</v>
      </c>
      <c r="G44" s="126" t="s">
        <v>279</v>
      </c>
      <c r="H44" s="47">
        <v>1</v>
      </c>
      <c r="I44" s="48" t="s">
        <v>87</v>
      </c>
      <c r="J44" s="53">
        <v>4</v>
      </c>
      <c r="K44" s="54">
        <v>4.25</v>
      </c>
      <c r="L44" s="55">
        <v>4.25</v>
      </c>
      <c r="M44" s="53"/>
      <c r="N44" s="54"/>
      <c r="O44" s="56"/>
      <c r="P44" s="57">
        <f t="shared" si="9"/>
        <v>24</v>
      </c>
      <c r="Q44" s="54">
        <f t="shared" si="10"/>
        <v>25.5</v>
      </c>
      <c r="R44" s="56">
        <f t="shared" si="11"/>
        <v>25.5</v>
      </c>
      <c r="S44" s="57">
        <f t="shared" si="12"/>
        <v>25.5</v>
      </c>
      <c r="T44" s="55">
        <f t="shared" si="14"/>
        <v>25.5</v>
      </c>
      <c r="U44" s="55">
        <f>LARGE(P44:R44,3)</f>
        <v>24</v>
      </c>
      <c r="V44" s="58">
        <f t="shared" si="13"/>
        <v>51</v>
      </c>
      <c r="W44" s="37">
        <v>40</v>
      </c>
    </row>
    <row r="45" spans="1:23" ht="15">
      <c r="A45" s="179">
        <v>51</v>
      </c>
      <c r="B45" s="20" t="s">
        <v>393</v>
      </c>
      <c r="C45" s="20" t="s">
        <v>408</v>
      </c>
      <c r="D45" s="122">
        <v>2006</v>
      </c>
      <c r="E45" s="20" t="s">
        <v>409</v>
      </c>
      <c r="F45" s="126">
        <v>4</v>
      </c>
      <c r="G45" s="126" t="s">
        <v>279</v>
      </c>
      <c r="H45" s="50"/>
      <c r="I45" s="51"/>
      <c r="J45" s="24">
        <v>3</v>
      </c>
      <c r="K45" s="25">
        <v>2.5</v>
      </c>
      <c r="L45" s="26">
        <v>5.25</v>
      </c>
      <c r="M45" s="24"/>
      <c r="N45" s="25"/>
      <c r="O45" s="31"/>
      <c r="P45" s="30">
        <f t="shared" si="9"/>
        <v>18</v>
      </c>
      <c r="Q45" s="25">
        <f t="shared" si="10"/>
        <v>15</v>
      </c>
      <c r="R45" s="31">
        <f t="shared" si="11"/>
        <v>31.5</v>
      </c>
      <c r="S45" s="30">
        <f t="shared" si="12"/>
        <v>31.5</v>
      </c>
      <c r="T45" s="26">
        <f t="shared" si="14"/>
        <v>18</v>
      </c>
      <c r="U45" s="26">
        <f>LARGE(Q45:S45,2)</f>
        <v>31.5</v>
      </c>
      <c r="V45" s="49">
        <f t="shared" si="13"/>
        <v>49.5</v>
      </c>
      <c r="W45" s="37">
        <v>41</v>
      </c>
    </row>
    <row r="46" spans="1:23" ht="15.75" thickBot="1">
      <c r="A46" s="178">
        <v>18</v>
      </c>
      <c r="B46" s="20" t="s">
        <v>378</v>
      </c>
      <c r="C46" s="20" t="s">
        <v>379</v>
      </c>
      <c r="D46" s="122" t="s">
        <v>40</v>
      </c>
      <c r="E46" s="20" t="s">
        <v>284</v>
      </c>
      <c r="F46" s="126">
        <v>4</v>
      </c>
      <c r="G46" s="126" t="s">
        <v>279</v>
      </c>
      <c r="H46" s="47">
        <v>1</v>
      </c>
      <c r="I46" s="48" t="s">
        <v>87</v>
      </c>
      <c r="J46" s="53">
        <v>3.5</v>
      </c>
      <c r="K46" s="54">
        <v>3.75</v>
      </c>
      <c r="L46" s="55">
        <v>4</v>
      </c>
      <c r="M46" s="53">
        <v>3</v>
      </c>
      <c r="N46" s="54"/>
      <c r="O46" s="56"/>
      <c r="P46" s="57">
        <f t="shared" si="9"/>
        <v>18</v>
      </c>
      <c r="Q46" s="54">
        <f t="shared" si="10"/>
        <v>22.5</v>
      </c>
      <c r="R46" s="56">
        <f t="shared" si="11"/>
        <v>24</v>
      </c>
      <c r="S46" s="57">
        <f t="shared" si="12"/>
        <v>24</v>
      </c>
      <c r="T46" s="55">
        <f t="shared" si="14"/>
        <v>22.5</v>
      </c>
      <c r="U46" s="55">
        <f t="shared" ref="U46:U60" si="15">LARGE(P46:R46,3)</f>
        <v>18</v>
      </c>
      <c r="V46" s="58">
        <f t="shared" si="13"/>
        <v>46.5</v>
      </c>
      <c r="W46" s="37">
        <v>43</v>
      </c>
    </row>
    <row r="47" spans="1:23" ht="15.75" thickBot="1">
      <c r="A47" s="179">
        <v>42</v>
      </c>
      <c r="B47" s="20" t="s">
        <v>389</v>
      </c>
      <c r="C47" s="20" t="s">
        <v>390</v>
      </c>
      <c r="D47" s="122">
        <v>2006</v>
      </c>
      <c r="E47" s="20" t="s">
        <v>259</v>
      </c>
      <c r="F47" s="128">
        <v>4</v>
      </c>
      <c r="G47" s="126" t="s">
        <v>279</v>
      </c>
      <c r="H47" s="205">
        <v>1</v>
      </c>
      <c r="I47" s="206" t="s">
        <v>87</v>
      </c>
      <c r="J47" s="53">
        <v>3</v>
      </c>
      <c r="K47" s="54">
        <v>3.5</v>
      </c>
      <c r="L47" s="55">
        <v>4.25</v>
      </c>
      <c r="M47" s="53"/>
      <c r="N47" s="54"/>
      <c r="O47" s="56"/>
      <c r="P47" s="57">
        <f t="shared" si="9"/>
        <v>18</v>
      </c>
      <c r="Q47" s="54">
        <f t="shared" si="10"/>
        <v>21</v>
      </c>
      <c r="R47" s="56">
        <f t="shared" si="11"/>
        <v>25.5</v>
      </c>
      <c r="S47" s="57">
        <f t="shared" si="12"/>
        <v>25.5</v>
      </c>
      <c r="T47" s="55">
        <f t="shared" si="14"/>
        <v>21</v>
      </c>
      <c r="U47" s="55">
        <f t="shared" si="15"/>
        <v>18</v>
      </c>
      <c r="V47" s="58">
        <f t="shared" si="13"/>
        <v>46.5</v>
      </c>
      <c r="W47" s="66">
        <v>32</v>
      </c>
    </row>
    <row r="48" spans="1:23" ht="15.75" thickBot="1">
      <c r="A48" s="202">
        <v>124</v>
      </c>
      <c r="B48" s="20" t="s">
        <v>302</v>
      </c>
      <c r="C48" s="20" t="s">
        <v>472</v>
      </c>
      <c r="D48" s="20">
        <v>2006</v>
      </c>
      <c r="E48" s="20" t="s">
        <v>271</v>
      </c>
      <c r="F48" s="128">
        <v>4</v>
      </c>
      <c r="G48" s="126" t="s">
        <v>279</v>
      </c>
      <c r="H48" s="64">
        <v>1</v>
      </c>
      <c r="I48" s="65" t="s">
        <v>87</v>
      </c>
      <c r="J48" s="24">
        <v>4.25</v>
      </c>
      <c r="K48" s="25">
        <v>3.5</v>
      </c>
      <c r="L48" s="26">
        <v>4</v>
      </c>
      <c r="M48" s="24">
        <v>3</v>
      </c>
      <c r="N48" s="25"/>
      <c r="O48" s="31"/>
      <c r="P48" s="30">
        <f t="shared" si="9"/>
        <v>22.5</v>
      </c>
      <c r="Q48" s="25">
        <f t="shared" si="10"/>
        <v>21</v>
      </c>
      <c r="R48" s="31">
        <f t="shared" si="11"/>
        <v>24</v>
      </c>
      <c r="S48" s="30">
        <f t="shared" si="12"/>
        <v>24</v>
      </c>
      <c r="T48" s="26">
        <f t="shared" si="14"/>
        <v>22.5</v>
      </c>
      <c r="U48" s="26">
        <f t="shared" si="15"/>
        <v>21</v>
      </c>
      <c r="V48" s="49">
        <f t="shared" si="13"/>
        <v>46.5</v>
      </c>
      <c r="W48" s="66">
        <v>43</v>
      </c>
    </row>
    <row r="49" spans="1:23" ht="15.75" thickBot="1">
      <c r="A49" s="179">
        <v>36</v>
      </c>
      <c r="B49" s="20" t="s">
        <v>89</v>
      </c>
      <c r="C49" s="20" t="s">
        <v>471</v>
      </c>
      <c r="D49" s="122">
        <v>2005</v>
      </c>
      <c r="E49" s="20" t="s">
        <v>271</v>
      </c>
      <c r="F49" s="128">
        <v>4</v>
      </c>
      <c r="G49" s="126" t="s">
        <v>279</v>
      </c>
      <c r="H49" s="67">
        <v>1</v>
      </c>
      <c r="I49" s="67" t="s">
        <v>87</v>
      </c>
      <c r="J49" s="24">
        <v>3</v>
      </c>
      <c r="K49" s="25">
        <v>4</v>
      </c>
      <c r="L49" s="26">
        <v>4</v>
      </c>
      <c r="M49" s="24"/>
      <c r="N49" s="25">
        <v>3</v>
      </c>
      <c r="O49" s="31"/>
      <c r="P49" s="30">
        <f t="shared" si="9"/>
        <v>18</v>
      </c>
      <c r="Q49" s="25">
        <f t="shared" si="10"/>
        <v>21</v>
      </c>
      <c r="R49" s="31">
        <f t="shared" si="11"/>
        <v>24</v>
      </c>
      <c r="S49" s="30">
        <f t="shared" si="12"/>
        <v>24</v>
      </c>
      <c r="T49" s="26">
        <f t="shared" si="14"/>
        <v>21</v>
      </c>
      <c r="U49" s="26">
        <f t="shared" si="15"/>
        <v>18</v>
      </c>
      <c r="V49" s="49">
        <f t="shared" si="13"/>
        <v>45</v>
      </c>
      <c r="W49" s="66">
        <v>45</v>
      </c>
    </row>
    <row r="50" spans="1:23" ht="15.75" thickBot="1">
      <c r="A50" s="178">
        <v>49</v>
      </c>
      <c r="B50" s="20" t="s">
        <v>393</v>
      </c>
      <c r="C50" s="20" t="s">
        <v>401</v>
      </c>
      <c r="D50" s="122">
        <v>2006</v>
      </c>
      <c r="E50" s="20" t="s">
        <v>395</v>
      </c>
      <c r="F50" s="128">
        <v>4</v>
      </c>
      <c r="G50" s="126" t="s">
        <v>279</v>
      </c>
      <c r="H50" s="67">
        <v>1</v>
      </c>
      <c r="I50" s="67" t="s">
        <v>87</v>
      </c>
      <c r="J50" s="53">
        <v>3.75</v>
      </c>
      <c r="K50" s="54">
        <v>3.25</v>
      </c>
      <c r="L50" s="55">
        <v>3.75</v>
      </c>
      <c r="M50" s="53"/>
      <c r="N50" s="54"/>
      <c r="O50" s="56"/>
      <c r="P50" s="57">
        <f t="shared" si="9"/>
        <v>22.5</v>
      </c>
      <c r="Q50" s="54">
        <f t="shared" si="10"/>
        <v>19.5</v>
      </c>
      <c r="R50" s="56">
        <f t="shared" si="11"/>
        <v>22.5</v>
      </c>
      <c r="S50" s="57">
        <f t="shared" si="12"/>
        <v>22.5</v>
      </c>
      <c r="T50" s="55">
        <f t="shared" si="14"/>
        <v>22.5</v>
      </c>
      <c r="U50" s="55">
        <f t="shared" si="15"/>
        <v>19.5</v>
      </c>
      <c r="V50" s="58">
        <f t="shared" si="13"/>
        <v>45</v>
      </c>
      <c r="W50" s="66">
        <v>46</v>
      </c>
    </row>
    <row r="51" spans="1:23" ht="15.75" thickBot="1">
      <c r="A51" s="179">
        <v>24</v>
      </c>
      <c r="B51" s="20" t="s">
        <v>384</v>
      </c>
      <c r="C51" s="20" t="s">
        <v>385</v>
      </c>
      <c r="D51" s="122" t="s">
        <v>40</v>
      </c>
      <c r="E51" s="20" t="s">
        <v>382</v>
      </c>
      <c r="F51" s="128">
        <v>4</v>
      </c>
      <c r="G51" s="126" t="s">
        <v>279</v>
      </c>
      <c r="H51" s="67">
        <v>1</v>
      </c>
      <c r="I51" s="67" t="s">
        <v>87</v>
      </c>
      <c r="J51" s="24">
        <v>3.5</v>
      </c>
      <c r="K51" s="25">
        <v>3.75</v>
      </c>
      <c r="L51" s="26">
        <v>3.5</v>
      </c>
      <c r="M51" s="24"/>
      <c r="N51" s="25"/>
      <c r="O51" s="31"/>
      <c r="P51" s="30">
        <f t="shared" si="9"/>
        <v>21</v>
      </c>
      <c r="Q51" s="25">
        <f t="shared" si="10"/>
        <v>22.5</v>
      </c>
      <c r="R51" s="31">
        <f t="shared" si="11"/>
        <v>21</v>
      </c>
      <c r="S51" s="30">
        <f t="shared" si="12"/>
        <v>22.5</v>
      </c>
      <c r="T51" s="26">
        <f t="shared" si="14"/>
        <v>21</v>
      </c>
      <c r="U51" s="26">
        <f t="shared" si="15"/>
        <v>21</v>
      </c>
      <c r="V51" s="49">
        <f t="shared" si="13"/>
        <v>43.5</v>
      </c>
      <c r="W51" s="66">
        <v>47</v>
      </c>
    </row>
    <row r="52" spans="1:23" ht="15.75" thickBot="1">
      <c r="A52" s="178">
        <v>35</v>
      </c>
      <c r="B52" s="20" t="s">
        <v>402</v>
      </c>
      <c r="C52" s="20" t="s">
        <v>403</v>
      </c>
      <c r="D52" s="122">
        <v>2006</v>
      </c>
      <c r="E52" s="20" t="s">
        <v>271</v>
      </c>
      <c r="F52" s="128">
        <v>4</v>
      </c>
      <c r="G52" s="126" t="s">
        <v>279</v>
      </c>
      <c r="H52" s="67">
        <v>1</v>
      </c>
      <c r="I52" s="67" t="s">
        <v>87</v>
      </c>
      <c r="J52" s="24">
        <v>3.25</v>
      </c>
      <c r="K52" s="25">
        <v>3</v>
      </c>
      <c r="L52" s="26">
        <v>3.75</v>
      </c>
      <c r="M52" s="24">
        <v>6</v>
      </c>
      <c r="N52" s="25"/>
      <c r="O52" s="31"/>
      <c r="P52" s="30">
        <f t="shared" si="9"/>
        <v>13.5</v>
      </c>
      <c r="Q52" s="25">
        <f t="shared" si="10"/>
        <v>18</v>
      </c>
      <c r="R52" s="31">
        <f t="shared" si="11"/>
        <v>22.5</v>
      </c>
      <c r="S52" s="30">
        <f t="shared" si="12"/>
        <v>22.5</v>
      </c>
      <c r="T52" s="26">
        <f t="shared" si="14"/>
        <v>18</v>
      </c>
      <c r="U52" s="26">
        <f t="shared" si="15"/>
        <v>13.5</v>
      </c>
      <c r="V52" s="49">
        <f t="shared" si="13"/>
        <v>40.5</v>
      </c>
      <c r="W52" s="66">
        <v>48</v>
      </c>
    </row>
    <row r="53" spans="1:23" ht="15.75" thickBot="1">
      <c r="A53" s="166">
        <v>126</v>
      </c>
      <c r="B53" s="20" t="s">
        <v>133</v>
      </c>
      <c r="C53" s="20" t="s">
        <v>475</v>
      </c>
      <c r="D53" s="20">
        <v>2007</v>
      </c>
      <c r="E53" s="20" t="s">
        <v>271</v>
      </c>
      <c r="F53" s="128">
        <v>4</v>
      </c>
      <c r="G53" s="126" t="s">
        <v>279</v>
      </c>
      <c r="H53" s="67">
        <v>1</v>
      </c>
      <c r="I53" s="67" t="s">
        <v>87</v>
      </c>
      <c r="J53" s="24">
        <v>4</v>
      </c>
      <c r="K53" s="25">
        <v>4.25</v>
      </c>
      <c r="L53" s="26">
        <v>3.75</v>
      </c>
      <c r="M53" s="24">
        <v>3</v>
      </c>
      <c r="N53" s="25">
        <v>6</v>
      </c>
      <c r="O53" s="31">
        <v>3</v>
      </c>
      <c r="P53" s="30">
        <f t="shared" si="9"/>
        <v>21</v>
      </c>
      <c r="Q53" s="25">
        <f t="shared" si="10"/>
        <v>19.5</v>
      </c>
      <c r="R53" s="31">
        <f t="shared" si="11"/>
        <v>19.5</v>
      </c>
      <c r="S53" s="30">
        <f t="shared" si="12"/>
        <v>21</v>
      </c>
      <c r="T53" s="26">
        <f t="shared" si="14"/>
        <v>19.5</v>
      </c>
      <c r="U53" s="26">
        <f t="shared" si="15"/>
        <v>19.5</v>
      </c>
      <c r="V53" s="49">
        <f t="shared" si="13"/>
        <v>40.5</v>
      </c>
      <c r="W53" s="66">
        <v>48</v>
      </c>
    </row>
    <row r="54" spans="1:23" ht="15.75" thickBot="1">
      <c r="A54" s="203">
        <v>10</v>
      </c>
      <c r="B54" s="20" t="s">
        <v>94</v>
      </c>
      <c r="C54" s="20" t="s">
        <v>95</v>
      </c>
      <c r="D54" s="122" t="s">
        <v>40</v>
      </c>
      <c r="E54" s="20" t="s">
        <v>64</v>
      </c>
      <c r="F54" s="128">
        <v>4</v>
      </c>
      <c r="G54" s="126" t="s">
        <v>279</v>
      </c>
      <c r="H54" s="67">
        <v>1</v>
      </c>
      <c r="I54" s="67" t="s">
        <v>87</v>
      </c>
      <c r="J54" s="24"/>
      <c r="K54" s="25"/>
      <c r="L54" s="26"/>
      <c r="M54" s="24"/>
      <c r="N54" s="25"/>
      <c r="O54" s="31"/>
      <c r="P54" s="30">
        <f t="shared" si="9"/>
        <v>0</v>
      </c>
      <c r="Q54" s="25">
        <f t="shared" si="10"/>
        <v>0</v>
      </c>
      <c r="R54" s="31">
        <f t="shared" si="11"/>
        <v>0</v>
      </c>
      <c r="S54" s="30">
        <f t="shared" si="12"/>
        <v>0</v>
      </c>
      <c r="T54" s="26">
        <f t="shared" si="14"/>
        <v>0</v>
      </c>
      <c r="U54" s="26">
        <f t="shared" si="15"/>
        <v>0</v>
      </c>
      <c r="V54" s="49">
        <f t="shared" si="13"/>
        <v>0</v>
      </c>
      <c r="W54" s="66"/>
    </row>
    <row r="55" spans="1:23" ht="15.75" thickBot="1">
      <c r="A55" s="180">
        <v>12</v>
      </c>
      <c r="B55" s="20" t="s">
        <v>104</v>
      </c>
      <c r="C55" s="20" t="s">
        <v>105</v>
      </c>
      <c r="D55" s="122" t="s">
        <v>40</v>
      </c>
      <c r="E55" s="20" t="s">
        <v>64</v>
      </c>
      <c r="F55" s="128">
        <v>4</v>
      </c>
      <c r="G55" s="126" t="s">
        <v>279</v>
      </c>
      <c r="H55" s="67">
        <v>1</v>
      </c>
      <c r="I55" s="67" t="s">
        <v>87</v>
      </c>
      <c r="J55" s="24"/>
      <c r="K55" s="25"/>
      <c r="L55" s="26"/>
      <c r="M55" s="24"/>
      <c r="N55" s="25"/>
      <c r="O55" s="31"/>
      <c r="P55" s="30">
        <f t="shared" si="9"/>
        <v>0</v>
      </c>
      <c r="Q55" s="25">
        <f t="shared" si="10"/>
        <v>0</v>
      </c>
      <c r="R55" s="31">
        <f t="shared" si="11"/>
        <v>0</v>
      </c>
      <c r="S55" s="30">
        <f t="shared" si="12"/>
        <v>0</v>
      </c>
      <c r="T55" s="26">
        <f t="shared" si="14"/>
        <v>0</v>
      </c>
      <c r="U55" s="26">
        <f t="shared" si="15"/>
        <v>0</v>
      </c>
      <c r="V55" s="49">
        <f t="shared" si="13"/>
        <v>0</v>
      </c>
      <c r="W55" s="66"/>
    </row>
    <row r="56" spans="1:23" ht="15.75" thickBot="1">
      <c r="A56" s="203">
        <v>23</v>
      </c>
      <c r="B56" s="20" t="s">
        <v>113</v>
      </c>
      <c r="C56" s="20" t="s">
        <v>381</v>
      </c>
      <c r="D56" s="122" t="s">
        <v>40</v>
      </c>
      <c r="E56" s="20" t="s">
        <v>382</v>
      </c>
      <c r="F56" s="128">
        <v>4</v>
      </c>
      <c r="G56" s="126" t="s">
        <v>279</v>
      </c>
      <c r="H56" s="67">
        <v>1</v>
      </c>
      <c r="I56" s="67" t="s">
        <v>87</v>
      </c>
      <c r="J56" s="53"/>
      <c r="K56" s="54"/>
      <c r="L56" s="55"/>
      <c r="M56" s="53"/>
      <c r="N56" s="54"/>
      <c r="O56" s="56"/>
      <c r="P56" s="57">
        <f t="shared" si="9"/>
        <v>0</v>
      </c>
      <c r="Q56" s="54">
        <f t="shared" si="10"/>
        <v>0</v>
      </c>
      <c r="R56" s="56">
        <f t="shared" si="11"/>
        <v>0</v>
      </c>
      <c r="S56" s="57">
        <f t="shared" si="12"/>
        <v>0</v>
      </c>
      <c r="T56" s="55">
        <f t="shared" si="14"/>
        <v>0</v>
      </c>
      <c r="U56" s="55">
        <f t="shared" si="15"/>
        <v>0</v>
      </c>
      <c r="V56" s="58">
        <f t="shared" si="13"/>
        <v>0</v>
      </c>
      <c r="W56" s="66"/>
    </row>
    <row r="57" spans="1:23" ht="15.75" thickBot="1">
      <c r="A57" s="104"/>
      <c r="B57" s="20"/>
      <c r="C57" s="20"/>
      <c r="D57" s="20"/>
      <c r="E57" s="20"/>
      <c r="F57" s="63"/>
      <c r="G57" s="46"/>
      <c r="H57" s="67">
        <v>1</v>
      </c>
      <c r="I57" s="67" t="s">
        <v>87</v>
      </c>
      <c r="J57" s="24"/>
      <c r="K57" s="25"/>
      <c r="L57" s="26"/>
      <c r="M57" s="24"/>
      <c r="N57" s="25"/>
      <c r="O57" s="31"/>
      <c r="P57" s="30">
        <f t="shared" si="9"/>
        <v>0</v>
      </c>
      <c r="Q57" s="25">
        <f t="shared" si="10"/>
        <v>0</v>
      </c>
      <c r="R57" s="31">
        <f t="shared" si="11"/>
        <v>0</v>
      </c>
      <c r="S57" s="30">
        <f t="shared" si="12"/>
        <v>0</v>
      </c>
      <c r="T57" s="26">
        <f t="shared" si="14"/>
        <v>0</v>
      </c>
      <c r="U57" s="26">
        <f t="shared" si="15"/>
        <v>0</v>
      </c>
      <c r="V57" s="49">
        <f t="shared" si="13"/>
        <v>0</v>
      </c>
      <c r="W57" s="66"/>
    </row>
    <row r="58" spans="1:23" ht="15.75" thickBot="1">
      <c r="A58" s="105"/>
      <c r="B58" s="20"/>
      <c r="C58" s="20"/>
      <c r="D58" s="20"/>
      <c r="E58" s="20"/>
      <c r="F58" s="63"/>
      <c r="G58" s="46"/>
      <c r="H58" s="67">
        <v>1</v>
      </c>
      <c r="I58" s="67" t="s">
        <v>87</v>
      </c>
      <c r="J58" s="24"/>
      <c r="K58" s="25"/>
      <c r="L58" s="26"/>
      <c r="M58" s="24"/>
      <c r="N58" s="25"/>
      <c r="O58" s="31"/>
      <c r="P58" s="30">
        <f t="shared" si="9"/>
        <v>0</v>
      </c>
      <c r="Q58" s="25">
        <f t="shared" si="10"/>
        <v>0</v>
      </c>
      <c r="R58" s="31">
        <f t="shared" si="11"/>
        <v>0</v>
      </c>
      <c r="S58" s="30">
        <f t="shared" si="12"/>
        <v>0</v>
      </c>
      <c r="T58" s="26">
        <f t="shared" si="14"/>
        <v>0</v>
      </c>
      <c r="U58" s="26">
        <f t="shared" si="15"/>
        <v>0</v>
      </c>
      <c r="V58" s="49">
        <f t="shared" si="13"/>
        <v>0</v>
      </c>
      <c r="W58" s="66"/>
    </row>
    <row r="59" spans="1:23" ht="15.75" thickBot="1">
      <c r="A59" s="104"/>
      <c r="B59" s="20"/>
      <c r="C59" s="20"/>
      <c r="D59" s="20"/>
      <c r="E59" s="20"/>
      <c r="F59" s="63"/>
      <c r="G59" s="46"/>
      <c r="H59" s="67">
        <v>1</v>
      </c>
      <c r="I59" s="67" t="s">
        <v>87</v>
      </c>
      <c r="J59" s="24"/>
      <c r="K59" s="25"/>
      <c r="L59" s="26"/>
      <c r="M59" s="24"/>
      <c r="N59" s="25"/>
      <c r="O59" s="31"/>
      <c r="P59" s="30">
        <f t="shared" si="9"/>
        <v>0</v>
      </c>
      <c r="Q59" s="25">
        <f t="shared" si="10"/>
        <v>0</v>
      </c>
      <c r="R59" s="31">
        <f t="shared" si="11"/>
        <v>0</v>
      </c>
      <c r="S59" s="30">
        <f t="shared" si="12"/>
        <v>0</v>
      </c>
      <c r="T59" s="26">
        <f t="shared" si="14"/>
        <v>0</v>
      </c>
      <c r="U59" s="26">
        <f t="shared" si="15"/>
        <v>0</v>
      </c>
      <c r="V59" s="49">
        <f t="shared" si="13"/>
        <v>0</v>
      </c>
      <c r="W59" s="66"/>
    </row>
    <row r="60" spans="1:23" ht="15.75" thickBot="1">
      <c r="A60" s="105"/>
      <c r="B60" s="20"/>
      <c r="C60" s="20"/>
      <c r="D60" s="20"/>
      <c r="E60" s="20"/>
      <c r="F60" s="63"/>
      <c r="G60" s="46"/>
      <c r="H60" s="67">
        <v>1</v>
      </c>
      <c r="I60" s="67" t="s">
        <v>87</v>
      </c>
      <c r="J60" s="24"/>
      <c r="K60" s="25"/>
      <c r="L60" s="26"/>
      <c r="M60" s="24"/>
      <c r="N60" s="25"/>
      <c r="O60" s="31"/>
      <c r="P60" s="30">
        <f t="shared" si="9"/>
        <v>0</v>
      </c>
      <c r="Q60" s="25">
        <f t="shared" si="10"/>
        <v>0</v>
      </c>
      <c r="R60" s="31">
        <f t="shared" si="11"/>
        <v>0</v>
      </c>
      <c r="S60" s="30">
        <f t="shared" si="12"/>
        <v>0</v>
      </c>
      <c r="T60" s="26">
        <f t="shared" si="14"/>
        <v>0</v>
      </c>
      <c r="U60" s="26">
        <f t="shared" si="15"/>
        <v>0</v>
      </c>
      <c r="V60" s="49">
        <f t="shared" si="13"/>
        <v>0</v>
      </c>
      <c r="W60" s="66"/>
    </row>
    <row r="61" spans="1:23" ht="15.75" thickBot="1">
      <c r="A61" s="104"/>
      <c r="B61" s="20"/>
      <c r="C61" s="20"/>
      <c r="D61" s="20"/>
      <c r="E61" s="20"/>
      <c r="F61" s="63"/>
      <c r="G61" s="46"/>
      <c r="H61" s="67">
        <v>1</v>
      </c>
      <c r="I61" s="67" t="s">
        <v>87</v>
      </c>
      <c r="J61" s="24"/>
      <c r="K61" s="25"/>
      <c r="L61" s="26"/>
      <c r="M61" s="24"/>
      <c r="N61" s="25"/>
      <c r="O61" s="31"/>
      <c r="P61" s="30">
        <f t="shared" si="9"/>
        <v>0</v>
      </c>
      <c r="Q61" s="25">
        <f t="shared" si="10"/>
        <v>0</v>
      </c>
      <c r="R61" s="31">
        <f t="shared" si="11"/>
        <v>0</v>
      </c>
      <c r="S61" s="30">
        <f t="shared" si="12"/>
        <v>0</v>
      </c>
      <c r="T61" s="26">
        <f t="shared" si="14"/>
        <v>0</v>
      </c>
      <c r="U61" s="26">
        <f>LARGE(Q61:S61,2)</f>
        <v>0</v>
      </c>
      <c r="V61" s="49">
        <f t="shared" si="13"/>
        <v>0</v>
      </c>
      <c r="W61" s="66"/>
    </row>
    <row r="62" spans="1:23" ht="15.75" thickBot="1">
      <c r="A62" s="105"/>
      <c r="B62" s="20"/>
      <c r="C62" s="20"/>
      <c r="D62" s="20"/>
      <c r="E62" s="20"/>
      <c r="F62" s="63"/>
      <c r="G62" s="46"/>
      <c r="J62" s="24"/>
      <c r="K62" s="25"/>
      <c r="L62" s="26"/>
      <c r="M62" s="24"/>
      <c r="N62" s="25"/>
      <c r="O62" s="31"/>
      <c r="P62" s="30">
        <f t="shared" si="9"/>
        <v>0</v>
      </c>
      <c r="Q62" s="25">
        <f t="shared" si="10"/>
        <v>0</v>
      </c>
      <c r="R62" s="31">
        <f t="shared" si="11"/>
        <v>0</v>
      </c>
      <c r="S62" s="30">
        <f t="shared" si="12"/>
        <v>0</v>
      </c>
      <c r="T62" s="26">
        <f t="shared" si="14"/>
        <v>0</v>
      </c>
      <c r="U62" s="26">
        <f>LARGE(Q62:S62,2)</f>
        <v>0</v>
      </c>
      <c r="V62" s="49">
        <f t="shared" si="13"/>
        <v>0</v>
      </c>
      <c r="W62" s="66"/>
    </row>
    <row r="63" spans="1:23" ht="15.75" thickBot="1">
      <c r="A63" s="104"/>
      <c r="B63" s="20"/>
      <c r="C63" s="20"/>
      <c r="D63" s="20"/>
      <c r="E63" s="20"/>
      <c r="F63" s="63"/>
      <c r="G63" s="46"/>
      <c r="J63" s="24"/>
      <c r="K63" s="25"/>
      <c r="L63" s="26"/>
      <c r="M63" s="39"/>
      <c r="N63" s="40"/>
      <c r="O63" s="41"/>
      <c r="P63" s="30">
        <f t="shared" si="9"/>
        <v>0</v>
      </c>
      <c r="Q63" s="25">
        <f t="shared" si="10"/>
        <v>0</v>
      </c>
      <c r="R63" s="31">
        <f t="shared" si="11"/>
        <v>0</v>
      </c>
      <c r="S63" s="30">
        <f t="shared" si="12"/>
        <v>0</v>
      </c>
      <c r="T63" s="26">
        <f t="shared" si="14"/>
        <v>0</v>
      </c>
      <c r="U63" s="26">
        <f>LARGE(Q63:S63,2)</f>
        <v>0</v>
      </c>
      <c r="V63" s="49">
        <f t="shared" si="13"/>
        <v>0</v>
      </c>
      <c r="W63" s="66"/>
    </row>
    <row r="64" spans="1:23" ht="15.75" thickBot="1">
      <c r="A64" s="105"/>
      <c r="B64" s="20"/>
      <c r="C64" s="20"/>
      <c r="D64" s="20"/>
      <c r="E64" s="20"/>
      <c r="F64" s="63"/>
      <c r="G64" s="46"/>
      <c r="J64" s="24"/>
      <c r="K64" s="25"/>
      <c r="L64" s="26"/>
      <c r="M64" s="39"/>
      <c r="N64" s="40"/>
      <c r="O64" s="41"/>
      <c r="P64" s="30">
        <f t="shared" si="9"/>
        <v>0</v>
      </c>
      <c r="Q64" s="25">
        <f t="shared" si="10"/>
        <v>0</v>
      </c>
      <c r="R64" s="31">
        <f t="shared" si="11"/>
        <v>0</v>
      </c>
      <c r="S64" s="30">
        <f t="shared" si="12"/>
        <v>0</v>
      </c>
      <c r="T64" s="26">
        <f t="shared" si="14"/>
        <v>0</v>
      </c>
      <c r="U64" s="26">
        <f>LARGE(Q64:S64,2)</f>
        <v>0</v>
      </c>
      <c r="V64" s="49">
        <f t="shared" si="13"/>
        <v>0</v>
      </c>
      <c r="W64" s="66"/>
    </row>
  </sheetData>
  <mergeCells count="7">
    <mergeCell ref="J1:W1"/>
    <mergeCell ref="A2:D2"/>
    <mergeCell ref="L2:T2"/>
    <mergeCell ref="A3:D3"/>
    <mergeCell ref="J3:L3"/>
    <mergeCell ref="M3:O3"/>
    <mergeCell ref="P3:R3"/>
  </mergeCells>
  <pageMargins left="0.7" right="0.7" top="0.75" bottom="0.75" header="0.3" footer="0.3"/>
  <pageSetup paperSize="9" scale="51" orientation="landscape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opLeftCell="C1" workbookViewId="0">
      <selection activeCell="L2" sqref="L2:T2"/>
    </sheetView>
  </sheetViews>
  <sheetFormatPr defaultColWidth="9.125" defaultRowHeight="14.25"/>
  <cols>
    <col min="1" max="1" width="5.375" style="1" customWidth="1"/>
    <col min="2" max="2" width="15" style="2" customWidth="1"/>
    <col min="3" max="3" width="18.75" style="2" customWidth="1"/>
    <col min="4" max="4" width="8.625" style="1" customWidth="1"/>
    <col min="5" max="5" width="49.25" style="2" customWidth="1"/>
    <col min="6" max="6" width="4.25" style="1" customWidth="1"/>
    <col min="7" max="7" width="9.25" style="1" customWidth="1"/>
    <col min="8" max="8" width="5.25" style="1" hidden="1" customWidth="1"/>
    <col min="9" max="9" width="4.875" style="1" hidden="1" customWidth="1"/>
    <col min="10" max="12" width="5" style="1" bestFit="1" customWidth="1"/>
    <col min="13" max="18" width="5.75" style="1" customWidth="1"/>
    <col min="19" max="21" width="9" style="1" customWidth="1"/>
    <col min="22" max="22" width="13.125" style="2" customWidth="1"/>
    <col min="23" max="23" width="8.75" style="42" customWidth="1"/>
    <col min="24" max="16384" width="9.125" style="1"/>
  </cols>
  <sheetData>
    <row r="1" spans="1:23" ht="15" customHeight="1">
      <c r="E1" s="2" t="s">
        <v>0</v>
      </c>
      <c r="G1" s="1">
        <v>3</v>
      </c>
      <c r="J1" s="222" t="s">
        <v>1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5.75">
      <c r="A2" s="223" t="s">
        <v>2</v>
      </c>
      <c r="B2" s="223"/>
      <c r="C2" s="223"/>
      <c r="D2" s="223"/>
      <c r="E2" s="2" t="s">
        <v>3</v>
      </c>
      <c r="G2" s="1">
        <v>5</v>
      </c>
      <c r="J2" s="3"/>
      <c r="K2" s="3"/>
      <c r="L2" s="224" t="s">
        <v>480</v>
      </c>
      <c r="M2" s="225"/>
      <c r="N2" s="225"/>
      <c r="O2" s="225"/>
      <c r="P2" s="225"/>
      <c r="Q2" s="225"/>
      <c r="R2" s="225"/>
      <c r="S2" s="225"/>
      <c r="T2" s="225"/>
      <c r="U2" s="4"/>
      <c r="V2" s="5"/>
    </row>
    <row r="3" spans="1:23" ht="15.75" thickBot="1">
      <c r="A3" s="223" t="s">
        <v>213</v>
      </c>
      <c r="B3" s="223"/>
      <c r="C3" s="223"/>
      <c r="D3" s="223"/>
      <c r="E3" s="2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95" t="s">
        <v>214</v>
      </c>
      <c r="J4" s="226" t="s">
        <v>7</v>
      </c>
      <c r="K4" s="227"/>
      <c r="L4" s="228"/>
      <c r="M4" s="226" t="s">
        <v>8</v>
      </c>
      <c r="N4" s="227"/>
      <c r="O4" s="228"/>
      <c r="P4" s="226" t="s">
        <v>9</v>
      </c>
      <c r="Q4" s="227"/>
      <c r="R4" s="228"/>
      <c r="T4" s="4"/>
      <c r="U4" s="4"/>
      <c r="V4" s="5"/>
    </row>
    <row r="5" spans="1:23" ht="15.75" thickBot="1">
      <c r="A5" s="6" t="s">
        <v>10</v>
      </c>
      <c r="B5" s="7" t="s">
        <v>11</v>
      </c>
      <c r="C5" s="7" t="s">
        <v>12</v>
      </c>
      <c r="D5" s="8" t="s">
        <v>13</v>
      </c>
      <c r="E5" s="7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4" t="s">
        <v>22</v>
      </c>
      <c r="N5" s="14" t="s">
        <v>23</v>
      </c>
      <c r="O5" s="14" t="s">
        <v>24</v>
      </c>
      <c r="P5" s="1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43" t="s">
        <v>32</v>
      </c>
    </row>
    <row r="6" spans="1:23" s="35" customFormat="1" ht="15.75" thickBot="1">
      <c r="A6" s="181">
        <v>67</v>
      </c>
      <c r="B6" s="20" t="s">
        <v>79</v>
      </c>
      <c r="C6" s="20" t="s">
        <v>220</v>
      </c>
      <c r="D6" s="122" t="s">
        <v>189</v>
      </c>
      <c r="E6" s="20" t="s">
        <v>73</v>
      </c>
      <c r="F6" s="21">
        <v>12</v>
      </c>
      <c r="G6" s="165" t="s">
        <v>279</v>
      </c>
      <c r="H6" s="23">
        <v>1</v>
      </c>
      <c r="I6" s="23" t="s">
        <v>37</v>
      </c>
      <c r="J6" s="24">
        <v>3.25</v>
      </c>
      <c r="K6" s="25">
        <v>4.25</v>
      </c>
      <c r="L6" s="26">
        <v>5.25</v>
      </c>
      <c r="M6" s="24"/>
      <c r="N6" s="25"/>
      <c r="O6" s="31"/>
      <c r="P6" s="30">
        <f>J6*$G$3-M6</f>
        <v>19.5</v>
      </c>
      <c r="Q6" s="25">
        <f>K6*$G$3-N6</f>
        <v>25.5</v>
      </c>
      <c r="R6" s="31">
        <f>L6*$G$3-O6</f>
        <v>31.5</v>
      </c>
      <c r="S6" s="30">
        <f>MAX(P6:R6)</f>
        <v>31.5</v>
      </c>
      <c r="T6" s="25">
        <f>LARGE(P6:R6,2)</f>
        <v>25.5</v>
      </c>
      <c r="U6" s="32">
        <f>LARGE(P6:R6,3)</f>
        <v>19.5</v>
      </c>
      <c r="V6" s="33">
        <f>S6+T6</f>
        <v>57</v>
      </c>
      <c r="W6" s="45">
        <v>1</v>
      </c>
    </row>
    <row r="7" spans="1:23" s="35" customFormat="1" ht="15">
      <c r="A7" s="181">
        <v>55</v>
      </c>
      <c r="B7" s="20" t="s">
        <v>225</v>
      </c>
      <c r="C7" s="20" t="s">
        <v>226</v>
      </c>
      <c r="D7" s="122" t="s">
        <v>166</v>
      </c>
      <c r="E7" s="20" t="s">
        <v>74</v>
      </c>
      <c r="F7" s="21">
        <v>12</v>
      </c>
      <c r="G7" s="165" t="s">
        <v>279</v>
      </c>
      <c r="H7" s="23">
        <v>1</v>
      </c>
      <c r="I7" s="23" t="s">
        <v>37</v>
      </c>
      <c r="J7" s="24">
        <v>4.25</v>
      </c>
      <c r="K7" s="25">
        <v>4.5</v>
      </c>
      <c r="L7" s="26">
        <v>5</v>
      </c>
      <c r="M7" s="27"/>
      <c r="N7" s="28"/>
      <c r="O7" s="29"/>
      <c r="P7" s="30">
        <f t="shared" ref="P7:P44" si="0">J7*$G$3-M7</f>
        <v>25.5</v>
      </c>
      <c r="Q7" s="25">
        <f t="shared" ref="Q7:Q44" si="1">K7*$G$3-N7</f>
        <v>27</v>
      </c>
      <c r="R7" s="31">
        <f t="shared" ref="R7:R44" si="2">L7*$G$3-O7</f>
        <v>30</v>
      </c>
      <c r="S7" s="30">
        <f t="shared" ref="S7:S44" si="3">MAX(P7:R7)</f>
        <v>30</v>
      </c>
      <c r="T7" s="28">
        <f t="shared" ref="T7:T44" si="4">LARGE(P7:R7,2)</f>
        <v>27</v>
      </c>
      <c r="U7" s="32">
        <f t="shared" ref="U7:U44" si="5">LARGE(P7:R7,3)</f>
        <v>25.5</v>
      </c>
      <c r="V7" s="33">
        <f t="shared" ref="V7:V44" si="6">S7+T7</f>
        <v>57</v>
      </c>
      <c r="W7" s="45">
        <v>2</v>
      </c>
    </row>
    <row r="8" spans="1:23" s="35" customFormat="1" ht="15">
      <c r="A8" s="181">
        <v>53</v>
      </c>
      <c r="B8" s="20" t="s">
        <v>215</v>
      </c>
      <c r="C8" s="20" t="s">
        <v>48</v>
      </c>
      <c r="D8" s="122" t="s">
        <v>166</v>
      </c>
      <c r="E8" s="20" t="s">
        <v>36</v>
      </c>
      <c r="F8" s="21">
        <v>12</v>
      </c>
      <c r="G8" s="165" t="s">
        <v>279</v>
      </c>
      <c r="H8" s="23">
        <v>1</v>
      </c>
      <c r="I8" s="23" t="s">
        <v>37</v>
      </c>
      <c r="J8" s="24">
        <v>4.25</v>
      </c>
      <c r="K8" s="25">
        <v>4.5</v>
      </c>
      <c r="L8" s="26">
        <v>4.75</v>
      </c>
      <c r="M8" s="24"/>
      <c r="N8" s="25"/>
      <c r="O8" s="31"/>
      <c r="P8" s="30">
        <f t="shared" si="0"/>
        <v>25.5</v>
      </c>
      <c r="Q8" s="25">
        <f t="shared" si="1"/>
        <v>27</v>
      </c>
      <c r="R8" s="31">
        <f t="shared" si="2"/>
        <v>28.5</v>
      </c>
      <c r="S8" s="30">
        <f t="shared" si="3"/>
        <v>28.5</v>
      </c>
      <c r="T8" s="25">
        <f t="shared" si="4"/>
        <v>27</v>
      </c>
      <c r="U8" s="32">
        <f t="shared" si="5"/>
        <v>25.5</v>
      </c>
      <c r="V8" s="33">
        <f t="shared" si="6"/>
        <v>55.5</v>
      </c>
      <c r="W8" s="45">
        <v>3</v>
      </c>
    </row>
    <row r="9" spans="1:23" s="35" customFormat="1" ht="15">
      <c r="A9" s="181">
        <v>54</v>
      </c>
      <c r="B9" s="20" t="s">
        <v>218</v>
      </c>
      <c r="C9" s="20" t="s">
        <v>219</v>
      </c>
      <c r="D9" s="122" t="s">
        <v>166</v>
      </c>
      <c r="E9" s="20" t="s">
        <v>153</v>
      </c>
      <c r="F9" s="21">
        <v>12</v>
      </c>
      <c r="G9" s="165" t="s">
        <v>279</v>
      </c>
      <c r="H9" s="23">
        <v>1</v>
      </c>
      <c r="I9" s="23" t="s">
        <v>37</v>
      </c>
      <c r="J9" s="24">
        <v>4.5</v>
      </c>
      <c r="K9" s="25">
        <v>4.25</v>
      </c>
      <c r="L9" s="26">
        <v>4.75</v>
      </c>
      <c r="M9" s="24">
        <v>3</v>
      </c>
      <c r="N9" s="25"/>
      <c r="O9" s="31"/>
      <c r="P9" s="30">
        <f t="shared" si="0"/>
        <v>24</v>
      </c>
      <c r="Q9" s="25">
        <f t="shared" si="1"/>
        <v>25.5</v>
      </c>
      <c r="R9" s="31">
        <f t="shared" si="2"/>
        <v>28.5</v>
      </c>
      <c r="S9" s="30">
        <f t="shared" si="3"/>
        <v>28.5</v>
      </c>
      <c r="T9" s="25">
        <f t="shared" si="4"/>
        <v>25.5</v>
      </c>
      <c r="U9" s="32">
        <f t="shared" si="5"/>
        <v>24</v>
      </c>
      <c r="V9" s="33">
        <f t="shared" si="6"/>
        <v>54</v>
      </c>
      <c r="W9" s="45">
        <v>4</v>
      </c>
    </row>
    <row r="10" spans="1:23" s="35" customFormat="1" ht="15">
      <c r="A10" s="181">
        <v>80</v>
      </c>
      <c r="B10" s="20" t="s">
        <v>413</v>
      </c>
      <c r="C10" s="20" t="s">
        <v>209</v>
      </c>
      <c r="D10" s="122">
        <v>2008</v>
      </c>
      <c r="E10" s="20" t="s">
        <v>414</v>
      </c>
      <c r="F10" s="21">
        <v>12</v>
      </c>
      <c r="G10" s="165" t="s">
        <v>279</v>
      </c>
      <c r="H10" s="23">
        <v>1</v>
      </c>
      <c r="I10" s="23" t="s">
        <v>37</v>
      </c>
      <c r="J10" s="24">
        <v>4.5</v>
      </c>
      <c r="K10" s="25">
        <v>4.5</v>
      </c>
      <c r="L10" s="26">
        <v>4.25</v>
      </c>
      <c r="M10" s="24"/>
      <c r="N10" s="25"/>
      <c r="O10" s="31"/>
      <c r="P10" s="30">
        <f>J10*$G$3-M10</f>
        <v>27</v>
      </c>
      <c r="Q10" s="25">
        <f>K10*$G$3-N10</f>
        <v>27</v>
      </c>
      <c r="R10" s="31">
        <f>L10*$G$3-O10</f>
        <v>25.5</v>
      </c>
      <c r="S10" s="30">
        <f>MAX(P10:R10)</f>
        <v>27</v>
      </c>
      <c r="T10" s="25">
        <f>LARGE(P10:R10,2)</f>
        <v>27</v>
      </c>
      <c r="U10" s="32">
        <f>LARGE(P10:R10,3)</f>
        <v>25.5</v>
      </c>
      <c r="V10" s="33">
        <f>S10+T10</f>
        <v>54</v>
      </c>
      <c r="W10" s="45">
        <v>5</v>
      </c>
    </row>
    <row r="11" spans="1:23" s="35" customFormat="1" ht="15">
      <c r="A11" s="181">
        <v>62</v>
      </c>
      <c r="B11" s="20" t="s">
        <v>216</v>
      </c>
      <c r="C11" s="20" t="s">
        <v>217</v>
      </c>
      <c r="D11" s="122" t="s">
        <v>189</v>
      </c>
      <c r="E11" s="20" t="s">
        <v>65</v>
      </c>
      <c r="F11" s="21">
        <v>12</v>
      </c>
      <c r="G11" s="165" t="s">
        <v>279</v>
      </c>
      <c r="H11" s="23">
        <v>1</v>
      </c>
      <c r="I11" s="23" t="s">
        <v>37</v>
      </c>
      <c r="J11" s="24">
        <v>4.75</v>
      </c>
      <c r="K11" s="25">
        <v>4.25</v>
      </c>
      <c r="L11" s="26">
        <v>3.75</v>
      </c>
      <c r="M11" s="24"/>
      <c r="N11" s="25"/>
      <c r="O11" s="31"/>
      <c r="P11" s="30">
        <f t="shared" si="0"/>
        <v>28.5</v>
      </c>
      <c r="Q11" s="25">
        <f t="shared" si="1"/>
        <v>25.5</v>
      </c>
      <c r="R11" s="31">
        <f t="shared" si="2"/>
        <v>22.5</v>
      </c>
      <c r="S11" s="30">
        <f t="shared" si="3"/>
        <v>28.5</v>
      </c>
      <c r="T11" s="25">
        <f t="shared" si="4"/>
        <v>25.5</v>
      </c>
      <c r="U11" s="32">
        <f t="shared" si="5"/>
        <v>22.5</v>
      </c>
      <c r="V11" s="33">
        <f t="shared" si="6"/>
        <v>54</v>
      </c>
      <c r="W11" s="45">
        <v>6</v>
      </c>
    </row>
    <row r="12" spans="1:23" s="35" customFormat="1" ht="15">
      <c r="A12" s="181">
        <v>56</v>
      </c>
      <c r="B12" s="20" t="s">
        <v>415</v>
      </c>
      <c r="C12" s="20" t="s">
        <v>416</v>
      </c>
      <c r="D12" s="122" t="s">
        <v>189</v>
      </c>
      <c r="E12" s="20" t="s">
        <v>237</v>
      </c>
      <c r="F12" s="21">
        <v>12</v>
      </c>
      <c r="G12" s="165" t="s">
        <v>279</v>
      </c>
      <c r="H12" s="23">
        <v>1</v>
      </c>
      <c r="I12" s="23" t="s">
        <v>37</v>
      </c>
      <c r="J12" s="24">
        <v>5</v>
      </c>
      <c r="K12" s="25">
        <v>4</v>
      </c>
      <c r="L12" s="26">
        <v>4.75</v>
      </c>
      <c r="M12" s="24">
        <v>6</v>
      </c>
      <c r="N12" s="25"/>
      <c r="O12" s="31"/>
      <c r="P12" s="30">
        <f t="shared" si="0"/>
        <v>24</v>
      </c>
      <c r="Q12" s="25">
        <f t="shared" si="1"/>
        <v>24</v>
      </c>
      <c r="R12" s="31">
        <f t="shared" si="2"/>
        <v>28.5</v>
      </c>
      <c r="S12" s="30">
        <f t="shared" si="3"/>
        <v>28.5</v>
      </c>
      <c r="T12" s="25">
        <f t="shared" si="4"/>
        <v>24</v>
      </c>
      <c r="U12" s="32">
        <f t="shared" si="5"/>
        <v>24</v>
      </c>
      <c r="V12" s="33">
        <f t="shared" si="6"/>
        <v>52.5</v>
      </c>
      <c r="W12" s="45">
        <v>7</v>
      </c>
    </row>
    <row r="13" spans="1:23" s="35" customFormat="1" ht="15">
      <c r="A13" s="181">
        <v>71</v>
      </c>
      <c r="B13" s="20" t="s">
        <v>222</v>
      </c>
      <c r="C13" s="20" t="s">
        <v>223</v>
      </c>
      <c r="D13" s="122" t="s">
        <v>189</v>
      </c>
      <c r="E13" s="20" t="s">
        <v>67</v>
      </c>
      <c r="F13" s="21">
        <v>12</v>
      </c>
      <c r="G13" s="165" t="s">
        <v>279</v>
      </c>
      <c r="H13" s="36"/>
      <c r="I13" s="36"/>
      <c r="J13" s="24">
        <v>3</v>
      </c>
      <c r="K13" s="25">
        <v>4</v>
      </c>
      <c r="L13" s="26">
        <v>4.25</v>
      </c>
      <c r="M13" s="24"/>
      <c r="N13" s="25"/>
      <c r="O13" s="31"/>
      <c r="P13" s="30">
        <f>J13*$G$3-M13</f>
        <v>18</v>
      </c>
      <c r="Q13" s="25">
        <f>K13*$G$3-N13</f>
        <v>24</v>
      </c>
      <c r="R13" s="31">
        <f>L13*$G$3-O13</f>
        <v>25.5</v>
      </c>
      <c r="S13" s="30">
        <f>MAX(P13:R13)</f>
        <v>25.5</v>
      </c>
      <c r="T13" s="25">
        <f>LARGE(P13:R13,2)</f>
        <v>24</v>
      </c>
      <c r="U13" s="32">
        <f>LARGE(P13:R13,3)</f>
        <v>18</v>
      </c>
      <c r="V13" s="33">
        <f>S13+T13</f>
        <v>49.5</v>
      </c>
      <c r="W13" s="45">
        <v>8</v>
      </c>
    </row>
    <row r="14" spans="1:23" s="35" customFormat="1" ht="15">
      <c r="A14" s="181">
        <v>60</v>
      </c>
      <c r="B14" s="20" t="s">
        <v>75</v>
      </c>
      <c r="C14" s="20" t="s">
        <v>124</v>
      </c>
      <c r="D14" s="122" t="s">
        <v>189</v>
      </c>
      <c r="E14" s="20" t="s">
        <v>51</v>
      </c>
      <c r="F14" s="21">
        <v>12</v>
      </c>
      <c r="G14" s="165" t="s">
        <v>279</v>
      </c>
      <c r="H14" s="23">
        <v>1</v>
      </c>
      <c r="I14" s="23" t="s">
        <v>37</v>
      </c>
      <c r="J14" s="24">
        <v>4.25</v>
      </c>
      <c r="K14" s="25">
        <v>4.75</v>
      </c>
      <c r="L14" s="26">
        <v>4</v>
      </c>
      <c r="M14" s="24"/>
      <c r="N14" s="25">
        <v>6</v>
      </c>
      <c r="O14" s="31"/>
      <c r="P14" s="30">
        <f t="shared" si="0"/>
        <v>25.5</v>
      </c>
      <c r="Q14" s="25">
        <f t="shared" si="1"/>
        <v>22.5</v>
      </c>
      <c r="R14" s="31">
        <f t="shared" si="2"/>
        <v>24</v>
      </c>
      <c r="S14" s="30">
        <f t="shared" si="3"/>
        <v>25.5</v>
      </c>
      <c r="T14" s="25">
        <f t="shared" si="4"/>
        <v>24</v>
      </c>
      <c r="U14" s="32">
        <f t="shared" si="5"/>
        <v>22.5</v>
      </c>
      <c r="V14" s="33">
        <f t="shared" si="6"/>
        <v>49.5</v>
      </c>
      <c r="W14" s="45">
        <v>9</v>
      </c>
    </row>
    <row r="15" spans="1:23" s="35" customFormat="1" ht="15">
      <c r="A15" s="181">
        <v>63</v>
      </c>
      <c r="B15" s="20" t="s">
        <v>221</v>
      </c>
      <c r="C15" s="20" t="s">
        <v>126</v>
      </c>
      <c r="D15" s="122" t="s">
        <v>189</v>
      </c>
      <c r="E15" s="20" t="s">
        <v>65</v>
      </c>
      <c r="F15" s="21">
        <v>12</v>
      </c>
      <c r="G15" s="165" t="s">
        <v>279</v>
      </c>
      <c r="H15" s="23">
        <v>1</v>
      </c>
      <c r="I15" s="23" t="s">
        <v>37</v>
      </c>
      <c r="J15" s="24">
        <v>3</v>
      </c>
      <c r="K15" s="25">
        <v>3.75</v>
      </c>
      <c r="L15" s="26">
        <v>4.25</v>
      </c>
      <c r="M15" s="24"/>
      <c r="N15" s="25"/>
      <c r="O15" s="31"/>
      <c r="P15" s="30">
        <f t="shared" si="0"/>
        <v>18</v>
      </c>
      <c r="Q15" s="25">
        <f t="shared" si="1"/>
        <v>22.5</v>
      </c>
      <c r="R15" s="31">
        <f t="shared" si="2"/>
        <v>25.5</v>
      </c>
      <c r="S15" s="30">
        <f t="shared" si="3"/>
        <v>25.5</v>
      </c>
      <c r="T15" s="25">
        <f t="shared" si="4"/>
        <v>22.5</v>
      </c>
      <c r="U15" s="32">
        <f t="shared" si="5"/>
        <v>18</v>
      </c>
      <c r="V15" s="33">
        <f t="shared" si="6"/>
        <v>48</v>
      </c>
      <c r="W15" s="45">
        <v>10</v>
      </c>
    </row>
    <row r="16" spans="1:23" s="35" customFormat="1" ht="15">
      <c r="A16" s="181">
        <v>72</v>
      </c>
      <c r="B16" s="20" t="s">
        <v>417</v>
      </c>
      <c r="C16" s="20" t="s">
        <v>418</v>
      </c>
      <c r="D16" s="122">
        <v>2009</v>
      </c>
      <c r="E16" s="20" t="s">
        <v>230</v>
      </c>
      <c r="F16" s="21">
        <v>12</v>
      </c>
      <c r="G16" s="165" t="s">
        <v>279</v>
      </c>
      <c r="H16" s="23">
        <v>1</v>
      </c>
      <c r="I16" s="23" t="s">
        <v>37</v>
      </c>
      <c r="J16" s="24">
        <v>4.75</v>
      </c>
      <c r="K16" s="25">
        <v>3.5</v>
      </c>
      <c r="L16" s="26">
        <v>3.75</v>
      </c>
      <c r="M16" s="24">
        <v>3</v>
      </c>
      <c r="N16" s="25"/>
      <c r="O16" s="31"/>
      <c r="P16" s="30">
        <f t="shared" si="0"/>
        <v>25.5</v>
      </c>
      <c r="Q16" s="25">
        <f t="shared" si="1"/>
        <v>21</v>
      </c>
      <c r="R16" s="31">
        <f t="shared" si="2"/>
        <v>22.5</v>
      </c>
      <c r="S16" s="30">
        <f t="shared" si="3"/>
        <v>25.5</v>
      </c>
      <c r="T16" s="25">
        <f t="shared" si="4"/>
        <v>22.5</v>
      </c>
      <c r="U16" s="32">
        <f t="shared" si="5"/>
        <v>21</v>
      </c>
      <c r="V16" s="33">
        <f t="shared" si="6"/>
        <v>48</v>
      </c>
      <c r="W16" s="45">
        <v>11</v>
      </c>
    </row>
    <row r="17" spans="1:23" s="35" customFormat="1" ht="15">
      <c r="A17" s="181">
        <v>69</v>
      </c>
      <c r="B17" s="20" t="s">
        <v>66</v>
      </c>
      <c r="C17" s="20" t="s">
        <v>224</v>
      </c>
      <c r="D17" s="122" t="s">
        <v>189</v>
      </c>
      <c r="E17" s="20" t="s">
        <v>46</v>
      </c>
      <c r="F17" s="21">
        <v>12</v>
      </c>
      <c r="G17" s="165" t="s">
        <v>279</v>
      </c>
      <c r="H17" s="36"/>
      <c r="I17" s="36"/>
      <c r="J17" s="24">
        <v>2.75</v>
      </c>
      <c r="K17" s="25">
        <v>3.75</v>
      </c>
      <c r="L17" s="26">
        <v>4</v>
      </c>
      <c r="M17" s="24"/>
      <c r="N17" s="25"/>
      <c r="O17" s="31"/>
      <c r="P17" s="30">
        <f t="shared" ref="P17:R19" si="7">J17*$G$3-M17</f>
        <v>16.5</v>
      </c>
      <c r="Q17" s="25">
        <f t="shared" si="7"/>
        <v>22.5</v>
      </c>
      <c r="R17" s="31">
        <f t="shared" si="7"/>
        <v>24</v>
      </c>
      <c r="S17" s="30">
        <f>MAX(P17:R17)</f>
        <v>24</v>
      </c>
      <c r="T17" s="25">
        <f>LARGE(P17:R17,2)</f>
        <v>22.5</v>
      </c>
      <c r="U17" s="32">
        <f>LARGE(P17:R17,3)</f>
        <v>16.5</v>
      </c>
      <c r="V17" s="33">
        <f>S17+T17</f>
        <v>46.5</v>
      </c>
      <c r="W17" s="45">
        <v>12</v>
      </c>
    </row>
    <row r="18" spans="1:23" s="35" customFormat="1" ht="15">
      <c r="A18" s="181">
        <v>79</v>
      </c>
      <c r="B18" s="20" t="s">
        <v>438</v>
      </c>
      <c r="C18" s="20" t="s">
        <v>439</v>
      </c>
      <c r="D18" s="122">
        <v>2008</v>
      </c>
      <c r="E18" s="20" t="s">
        <v>310</v>
      </c>
      <c r="F18" s="21">
        <v>12</v>
      </c>
      <c r="G18" s="165" t="s">
        <v>279</v>
      </c>
      <c r="H18" s="36"/>
      <c r="I18" s="36"/>
      <c r="J18" s="24">
        <v>3.75</v>
      </c>
      <c r="K18" s="25">
        <v>3.5</v>
      </c>
      <c r="L18" s="26">
        <v>4</v>
      </c>
      <c r="M18" s="24"/>
      <c r="N18" s="25"/>
      <c r="O18" s="31"/>
      <c r="P18" s="30">
        <f t="shared" si="7"/>
        <v>22.5</v>
      </c>
      <c r="Q18" s="25">
        <f t="shared" si="7"/>
        <v>21</v>
      </c>
      <c r="R18" s="31">
        <f t="shared" si="7"/>
        <v>24</v>
      </c>
      <c r="S18" s="30">
        <f>MAX(P18:R18)</f>
        <v>24</v>
      </c>
      <c r="T18" s="25">
        <f>LARGE(P18:R18,2)</f>
        <v>22.5</v>
      </c>
      <c r="U18" s="32">
        <f>LARGE(P18:R18,3)</f>
        <v>21</v>
      </c>
      <c r="V18" s="33">
        <f>S18+T18</f>
        <v>46.5</v>
      </c>
      <c r="W18" s="45">
        <v>12</v>
      </c>
    </row>
    <row r="19" spans="1:23" s="35" customFormat="1" ht="15">
      <c r="A19" s="181">
        <v>70</v>
      </c>
      <c r="B19" s="20" t="s">
        <v>68</v>
      </c>
      <c r="C19" s="20" t="s">
        <v>91</v>
      </c>
      <c r="D19" s="122" t="s">
        <v>189</v>
      </c>
      <c r="E19" s="20" t="s">
        <v>46</v>
      </c>
      <c r="F19" s="21">
        <v>12</v>
      </c>
      <c r="G19" s="165" t="s">
        <v>279</v>
      </c>
      <c r="H19" s="23">
        <v>1</v>
      </c>
      <c r="I19" s="23" t="s">
        <v>37</v>
      </c>
      <c r="J19" s="24">
        <v>3</v>
      </c>
      <c r="K19" s="25">
        <v>4</v>
      </c>
      <c r="L19" s="26">
        <v>3.75</v>
      </c>
      <c r="M19" s="24"/>
      <c r="N19" s="25"/>
      <c r="O19" s="31"/>
      <c r="P19" s="30">
        <f t="shared" si="7"/>
        <v>18</v>
      </c>
      <c r="Q19" s="25">
        <f t="shared" si="7"/>
        <v>24</v>
      </c>
      <c r="R19" s="31">
        <f t="shared" si="7"/>
        <v>22.5</v>
      </c>
      <c r="S19" s="30">
        <f>MAX(P19:R19)</f>
        <v>24</v>
      </c>
      <c r="T19" s="25">
        <f>LARGE(P19:R19,2)</f>
        <v>22.5</v>
      </c>
      <c r="U19" s="32">
        <f>LARGE(P19:R19,3)</f>
        <v>18</v>
      </c>
      <c r="V19" s="33">
        <f>S19+T19</f>
        <v>46.5</v>
      </c>
      <c r="W19" s="45">
        <v>14</v>
      </c>
    </row>
    <row r="20" spans="1:23" s="35" customFormat="1" ht="15">
      <c r="A20" s="181">
        <v>58</v>
      </c>
      <c r="B20" s="20" t="s">
        <v>419</v>
      </c>
      <c r="C20" s="20" t="s">
        <v>420</v>
      </c>
      <c r="D20" s="122" t="s">
        <v>189</v>
      </c>
      <c r="E20" s="20" t="s">
        <v>233</v>
      </c>
      <c r="F20" s="21">
        <v>12</v>
      </c>
      <c r="G20" s="165" t="s">
        <v>279</v>
      </c>
      <c r="H20" s="23">
        <v>1</v>
      </c>
      <c r="I20" s="23" t="s">
        <v>37</v>
      </c>
      <c r="J20" s="24">
        <v>3.5</v>
      </c>
      <c r="K20" s="25">
        <v>4.25</v>
      </c>
      <c r="L20" s="26">
        <v>3.5</v>
      </c>
      <c r="M20" s="24"/>
      <c r="N20" s="25"/>
      <c r="O20" s="31"/>
      <c r="P20" s="30">
        <f t="shared" si="0"/>
        <v>21</v>
      </c>
      <c r="Q20" s="25">
        <f t="shared" si="1"/>
        <v>25.5</v>
      </c>
      <c r="R20" s="31">
        <f t="shared" si="2"/>
        <v>21</v>
      </c>
      <c r="S20" s="30">
        <f t="shared" si="3"/>
        <v>25.5</v>
      </c>
      <c r="T20" s="25">
        <f t="shared" si="4"/>
        <v>21</v>
      </c>
      <c r="U20" s="32">
        <f t="shared" si="5"/>
        <v>21</v>
      </c>
      <c r="V20" s="33">
        <f t="shared" si="6"/>
        <v>46.5</v>
      </c>
      <c r="W20" s="45">
        <v>15</v>
      </c>
    </row>
    <row r="21" spans="1:23" s="35" customFormat="1" ht="15">
      <c r="A21" s="181">
        <v>57</v>
      </c>
      <c r="B21" s="20" t="s">
        <v>227</v>
      </c>
      <c r="C21" s="20" t="s">
        <v>367</v>
      </c>
      <c r="D21" s="122" t="s">
        <v>189</v>
      </c>
      <c r="E21" s="20" t="s">
        <v>233</v>
      </c>
      <c r="F21" s="21">
        <v>12</v>
      </c>
      <c r="G21" s="165" t="s">
        <v>279</v>
      </c>
      <c r="H21" s="23">
        <v>1</v>
      </c>
      <c r="I21" s="23" t="s">
        <v>37</v>
      </c>
      <c r="J21" s="24">
        <v>3.75</v>
      </c>
      <c r="K21" s="25">
        <v>3.5</v>
      </c>
      <c r="L21" s="26">
        <v>3.75</v>
      </c>
      <c r="M21" s="24"/>
      <c r="N21" s="25"/>
      <c r="O21" s="31"/>
      <c r="P21" s="30">
        <f t="shared" si="0"/>
        <v>22.5</v>
      </c>
      <c r="Q21" s="25">
        <f t="shared" si="1"/>
        <v>21</v>
      </c>
      <c r="R21" s="31">
        <f t="shared" si="2"/>
        <v>22.5</v>
      </c>
      <c r="S21" s="30">
        <f t="shared" si="3"/>
        <v>22.5</v>
      </c>
      <c r="T21" s="25">
        <f t="shared" si="4"/>
        <v>22.5</v>
      </c>
      <c r="U21" s="32">
        <f t="shared" si="5"/>
        <v>21</v>
      </c>
      <c r="V21" s="33">
        <f t="shared" si="6"/>
        <v>45</v>
      </c>
      <c r="W21" s="45">
        <v>16</v>
      </c>
    </row>
    <row r="22" spans="1:23" s="35" customFormat="1" ht="15">
      <c r="A22" s="181">
        <v>75</v>
      </c>
      <c r="B22" s="20" t="s">
        <v>426</v>
      </c>
      <c r="C22" s="20" t="s">
        <v>427</v>
      </c>
      <c r="D22" s="122">
        <v>2008</v>
      </c>
      <c r="E22" s="20" t="s">
        <v>259</v>
      </c>
      <c r="F22" s="21">
        <v>12</v>
      </c>
      <c r="G22" s="165" t="s">
        <v>279</v>
      </c>
      <c r="H22" s="36"/>
      <c r="I22" s="36"/>
      <c r="J22" s="24">
        <v>4.5</v>
      </c>
      <c r="K22" s="25">
        <v>3</v>
      </c>
      <c r="L22" s="26">
        <v>3</v>
      </c>
      <c r="M22" s="24">
        <v>3</v>
      </c>
      <c r="N22" s="25">
        <v>3</v>
      </c>
      <c r="O22" s="31"/>
      <c r="P22" s="30">
        <f t="shared" si="0"/>
        <v>24</v>
      </c>
      <c r="Q22" s="25">
        <f t="shared" si="1"/>
        <v>15</v>
      </c>
      <c r="R22" s="31">
        <f t="shared" si="2"/>
        <v>18</v>
      </c>
      <c r="S22" s="30">
        <f t="shared" si="3"/>
        <v>24</v>
      </c>
      <c r="T22" s="25">
        <f t="shared" si="4"/>
        <v>18</v>
      </c>
      <c r="U22" s="32">
        <f t="shared" si="5"/>
        <v>15</v>
      </c>
      <c r="V22" s="33">
        <f t="shared" si="6"/>
        <v>42</v>
      </c>
      <c r="W22" s="45">
        <v>17</v>
      </c>
    </row>
    <row r="23" spans="1:23" s="35" customFormat="1" ht="15">
      <c r="A23" s="181">
        <v>77</v>
      </c>
      <c r="B23" s="20" t="s">
        <v>430</v>
      </c>
      <c r="C23" s="20" t="s">
        <v>431</v>
      </c>
      <c r="D23" s="122">
        <v>2008</v>
      </c>
      <c r="E23" s="20" t="s">
        <v>259</v>
      </c>
      <c r="F23" s="21">
        <v>12</v>
      </c>
      <c r="G23" s="165" t="s">
        <v>279</v>
      </c>
      <c r="H23" s="36"/>
      <c r="I23" s="36"/>
      <c r="J23" s="24">
        <v>3.5</v>
      </c>
      <c r="K23" s="25">
        <v>3.75</v>
      </c>
      <c r="L23" s="26">
        <v>3.25</v>
      </c>
      <c r="M23" s="24">
        <v>3</v>
      </c>
      <c r="N23" s="25"/>
      <c r="O23" s="31">
        <v>3</v>
      </c>
      <c r="P23" s="30">
        <f t="shared" si="0"/>
        <v>18</v>
      </c>
      <c r="Q23" s="25">
        <f t="shared" si="1"/>
        <v>22.5</v>
      </c>
      <c r="R23" s="31">
        <f t="shared" si="2"/>
        <v>16.5</v>
      </c>
      <c r="S23" s="30">
        <f t="shared" si="3"/>
        <v>22.5</v>
      </c>
      <c r="T23" s="25">
        <f t="shared" si="4"/>
        <v>18</v>
      </c>
      <c r="U23" s="32">
        <f t="shared" si="5"/>
        <v>16.5</v>
      </c>
      <c r="V23" s="33">
        <f t="shared" si="6"/>
        <v>40.5</v>
      </c>
      <c r="W23" s="45">
        <v>18</v>
      </c>
    </row>
    <row r="24" spans="1:23" s="35" customFormat="1" ht="15">
      <c r="A24" s="181">
        <v>76</v>
      </c>
      <c r="B24" s="20" t="s">
        <v>428</v>
      </c>
      <c r="C24" s="20" t="s">
        <v>429</v>
      </c>
      <c r="D24" s="122">
        <v>2008</v>
      </c>
      <c r="E24" s="20" t="s">
        <v>259</v>
      </c>
      <c r="F24" s="21">
        <v>12</v>
      </c>
      <c r="G24" s="165" t="s">
        <v>279</v>
      </c>
      <c r="H24" s="23">
        <v>1</v>
      </c>
      <c r="I24" s="23" t="s">
        <v>37</v>
      </c>
      <c r="J24" s="24">
        <v>2.75</v>
      </c>
      <c r="K24" s="25">
        <v>3.5</v>
      </c>
      <c r="L24" s="26">
        <v>3</v>
      </c>
      <c r="M24" s="24"/>
      <c r="N24" s="25"/>
      <c r="O24" s="31"/>
      <c r="P24" s="30">
        <f t="shared" si="0"/>
        <v>16.5</v>
      </c>
      <c r="Q24" s="25">
        <f t="shared" si="1"/>
        <v>21</v>
      </c>
      <c r="R24" s="31">
        <f t="shared" si="2"/>
        <v>18</v>
      </c>
      <c r="S24" s="30">
        <f t="shared" si="3"/>
        <v>21</v>
      </c>
      <c r="T24" s="25">
        <f t="shared" si="4"/>
        <v>18</v>
      </c>
      <c r="U24" s="32">
        <f t="shared" si="5"/>
        <v>16.5</v>
      </c>
      <c r="V24" s="33">
        <f t="shared" si="6"/>
        <v>39</v>
      </c>
      <c r="W24" s="45">
        <v>20</v>
      </c>
    </row>
    <row r="25" spans="1:23" s="35" customFormat="1" ht="15">
      <c r="A25" s="181">
        <v>78</v>
      </c>
      <c r="B25" s="20" t="s">
        <v>432</v>
      </c>
      <c r="C25" s="20" t="s">
        <v>433</v>
      </c>
      <c r="D25" s="122">
        <v>2009</v>
      </c>
      <c r="E25" s="20" t="s">
        <v>259</v>
      </c>
      <c r="F25" s="21">
        <v>12</v>
      </c>
      <c r="G25" s="165" t="s">
        <v>279</v>
      </c>
      <c r="H25" s="36"/>
      <c r="I25" s="36"/>
      <c r="J25" s="24">
        <v>3</v>
      </c>
      <c r="K25" s="25">
        <v>4</v>
      </c>
      <c r="L25" s="26">
        <v>4</v>
      </c>
      <c r="M25" s="24">
        <v>6</v>
      </c>
      <c r="N25" s="25">
        <v>3</v>
      </c>
      <c r="O25" s="31">
        <v>6</v>
      </c>
      <c r="P25" s="30">
        <f t="shared" si="0"/>
        <v>12</v>
      </c>
      <c r="Q25" s="25">
        <f t="shared" si="1"/>
        <v>21</v>
      </c>
      <c r="R25" s="31">
        <f t="shared" si="2"/>
        <v>18</v>
      </c>
      <c r="S25" s="30">
        <f t="shared" si="3"/>
        <v>21</v>
      </c>
      <c r="T25" s="25">
        <f t="shared" si="4"/>
        <v>18</v>
      </c>
      <c r="U25" s="32">
        <f t="shared" si="5"/>
        <v>12</v>
      </c>
      <c r="V25" s="33">
        <f t="shared" si="6"/>
        <v>39</v>
      </c>
      <c r="W25" s="45">
        <v>19</v>
      </c>
    </row>
    <row r="26" spans="1:23" s="35" customFormat="1" ht="15">
      <c r="A26" s="181">
        <v>61</v>
      </c>
      <c r="B26" s="20" t="s">
        <v>423</v>
      </c>
      <c r="C26" s="20" t="s">
        <v>322</v>
      </c>
      <c r="D26" s="122" t="s">
        <v>166</v>
      </c>
      <c r="E26" s="20" t="s">
        <v>284</v>
      </c>
      <c r="F26" s="21">
        <v>12</v>
      </c>
      <c r="G26" s="165" t="s">
        <v>279</v>
      </c>
      <c r="H26" s="23">
        <v>1</v>
      </c>
      <c r="I26" s="23" t="s">
        <v>37</v>
      </c>
      <c r="J26" s="24">
        <v>3</v>
      </c>
      <c r="K26" s="25">
        <v>3</v>
      </c>
      <c r="L26" s="26">
        <v>3.25</v>
      </c>
      <c r="M26" s="24"/>
      <c r="N26" s="25"/>
      <c r="O26" s="31"/>
      <c r="P26" s="30">
        <f t="shared" si="0"/>
        <v>18</v>
      </c>
      <c r="Q26" s="25">
        <f t="shared" si="1"/>
        <v>18</v>
      </c>
      <c r="R26" s="31">
        <f t="shared" si="2"/>
        <v>19.5</v>
      </c>
      <c r="S26" s="30">
        <f t="shared" si="3"/>
        <v>19.5</v>
      </c>
      <c r="T26" s="25">
        <f t="shared" si="4"/>
        <v>18</v>
      </c>
      <c r="U26" s="32">
        <f t="shared" si="5"/>
        <v>18</v>
      </c>
      <c r="V26" s="33">
        <f t="shared" si="6"/>
        <v>37.5</v>
      </c>
      <c r="W26" s="45">
        <v>21</v>
      </c>
    </row>
    <row r="27" spans="1:23" s="35" customFormat="1" ht="15">
      <c r="A27" s="181">
        <v>68</v>
      </c>
      <c r="B27" s="20" t="s">
        <v>421</v>
      </c>
      <c r="C27" s="20" t="s">
        <v>422</v>
      </c>
      <c r="D27" s="122" t="s">
        <v>189</v>
      </c>
      <c r="E27" s="20" t="s">
        <v>382</v>
      </c>
      <c r="F27" s="21">
        <v>12</v>
      </c>
      <c r="G27" s="165" t="s">
        <v>279</v>
      </c>
      <c r="H27" s="23">
        <v>1</v>
      </c>
      <c r="I27" s="23" t="s">
        <v>37</v>
      </c>
      <c r="J27" s="24">
        <v>4</v>
      </c>
      <c r="K27" s="25">
        <v>2.5</v>
      </c>
      <c r="L27" s="26">
        <v>3.25</v>
      </c>
      <c r="M27" s="24">
        <v>6</v>
      </c>
      <c r="N27" s="25"/>
      <c r="O27" s="31"/>
      <c r="P27" s="30">
        <f t="shared" si="0"/>
        <v>18</v>
      </c>
      <c r="Q27" s="25">
        <f t="shared" si="1"/>
        <v>15</v>
      </c>
      <c r="R27" s="31">
        <f t="shared" si="2"/>
        <v>19.5</v>
      </c>
      <c r="S27" s="30">
        <f t="shared" si="3"/>
        <v>19.5</v>
      </c>
      <c r="T27" s="25">
        <f t="shared" si="4"/>
        <v>18</v>
      </c>
      <c r="U27" s="32">
        <f t="shared" si="5"/>
        <v>15</v>
      </c>
      <c r="V27" s="33">
        <f t="shared" si="6"/>
        <v>37.5</v>
      </c>
      <c r="W27" s="45">
        <v>21</v>
      </c>
    </row>
    <row r="28" spans="1:23" s="35" customFormat="1" ht="15">
      <c r="A28" s="181">
        <v>64</v>
      </c>
      <c r="B28" s="20" t="s">
        <v>227</v>
      </c>
      <c r="C28" s="20" t="s">
        <v>239</v>
      </c>
      <c r="D28" s="122" t="s">
        <v>189</v>
      </c>
      <c r="E28" s="20" t="s">
        <v>240</v>
      </c>
      <c r="F28" s="21">
        <v>12</v>
      </c>
      <c r="G28" s="165" t="s">
        <v>279</v>
      </c>
      <c r="H28" s="36"/>
      <c r="I28" s="36"/>
      <c r="J28" s="24">
        <v>3</v>
      </c>
      <c r="K28" s="25">
        <v>3</v>
      </c>
      <c r="L28" s="26">
        <v>3</v>
      </c>
      <c r="M28" s="24"/>
      <c r="N28" s="25"/>
      <c r="O28" s="31"/>
      <c r="P28" s="30">
        <f t="shared" si="0"/>
        <v>18</v>
      </c>
      <c r="Q28" s="25">
        <f t="shared" si="1"/>
        <v>18</v>
      </c>
      <c r="R28" s="31">
        <f t="shared" si="2"/>
        <v>18</v>
      </c>
      <c r="S28" s="30">
        <f t="shared" si="3"/>
        <v>18</v>
      </c>
      <c r="T28" s="25">
        <f t="shared" si="4"/>
        <v>18</v>
      </c>
      <c r="U28" s="32">
        <f t="shared" si="5"/>
        <v>18</v>
      </c>
      <c r="V28" s="33">
        <f t="shared" si="6"/>
        <v>36</v>
      </c>
      <c r="W28" s="45">
        <v>23</v>
      </c>
    </row>
    <row r="29" spans="1:23" s="35" customFormat="1" ht="15">
      <c r="A29" s="181">
        <v>65</v>
      </c>
      <c r="B29" s="20" t="s">
        <v>75</v>
      </c>
      <c r="C29" s="20" t="s">
        <v>424</v>
      </c>
      <c r="D29" s="122" t="s">
        <v>189</v>
      </c>
      <c r="E29" s="20" t="s">
        <v>240</v>
      </c>
      <c r="F29" s="21">
        <v>12</v>
      </c>
      <c r="G29" s="165" t="s">
        <v>279</v>
      </c>
      <c r="H29" s="23">
        <v>1</v>
      </c>
      <c r="I29" s="23" t="s">
        <v>37</v>
      </c>
      <c r="J29" s="24">
        <v>2.75</v>
      </c>
      <c r="K29" s="25">
        <v>3</v>
      </c>
      <c r="L29" s="26">
        <v>3</v>
      </c>
      <c r="M29" s="24"/>
      <c r="N29" s="25"/>
      <c r="O29" s="31"/>
      <c r="P29" s="30">
        <f t="shared" si="0"/>
        <v>16.5</v>
      </c>
      <c r="Q29" s="25">
        <f t="shared" si="1"/>
        <v>18</v>
      </c>
      <c r="R29" s="31">
        <f t="shared" si="2"/>
        <v>18</v>
      </c>
      <c r="S29" s="30">
        <f t="shared" si="3"/>
        <v>18</v>
      </c>
      <c r="T29" s="25">
        <f t="shared" si="4"/>
        <v>18</v>
      </c>
      <c r="U29" s="32">
        <f t="shared" si="5"/>
        <v>16.5</v>
      </c>
      <c r="V29" s="33">
        <f t="shared" si="6"/>
        <v>36</v>
      </c>
      <c r="W29" s="45">
        <v>23</v>
      </c>
    </row>
    <row r="30" spans="1:23" s="35" customFormat="1" ht="15">
      <c r="A30" s="181">
        <v>73</v>
      </c>
      <c r="B30" s="20" t="s">
        <v>434</v>
      </c>
      <c r="C30" s="20" t="s">
        <v>435</v>
      </c>
      <c r="D30" s="122">
        <v>2009</v>
      </c>
      <c r="E30" s="20" t="s">
        <v>271</v>
      </c>
      <c r="F30" s="21">
        <v>12</v>
      </c>
      <c r="G30" s="165" t="s">
        <v>279</v>
      </c>
      <c r="H30" s="23">
        <v>1</v>
      </c>
      <c r="I30" s="23" t="s">
        <v>37</v>
      </c>
      <c r="J30" s="24">
        <v>2.5</v>
      </c>
      <c r="K30" s="25">
        <v>2.5</v>
      </c>
      <c r="L30" s="26">
        <v>2.5</v>
      </c>
      <c r="M30" s="24">
        <v>3</v>
      </c>
      <c r="N30" s="25"/>
      <c r="O30" s="31"/>
      <c r="P30" s="30">
        <f t="shared" si="0"/>
        <v>12</v>
      </c>
      <c r="Q30" s="25">
        <f t="shared" si="1"/>
        <v>15</v>
      </c>
      <c r="R30" s="31">
        <f t="shared" si="2"/>
        <v>15</v>
      </c>
      <c r="S30" s="30">
        <f t="shared" si="3"/>
        <v>15</v>
      </c>
      <c r="T30" s="25">
        <f t="shared" si="4"/>
        <v>15</v>
      </c>
      <c r="U30" s="32">
        <f t="shared" si="5"/>
        <v>12</v>
      </c>
      <c r="V30" s="33">
        <f t="shared" si="6"/>
        <v>30</v>
      </c>
      <c r="W30" s="45">
        <v>25</v>
      </c>
    </row>
    <row r="31" spans="1:23" s="35" customFormat="1" ht="15">
      <c r="A31" s="181">
        <v>59</v>
      </c>
      <c r="B31" s="20" t="s">
        <v>60</v>
      </c>
      <c r="C31" s="20" t="s">
        <v>425</v>
      </c>
      <c r="D31" s="122" t="s">
        <v>189</v>
      </c>
      <c r="E31" s="20" t="s">
        <v>233</v>
      </c>
      <c r="F31" s="21">
        <v>12</v>
      </c>
      <c r="G31" s="165" t="s">
        <v>279</v>
      </c>
      <c r="H31" s="36"/>
      <c r="I31" s="36"/>
      <c r="J31" s="24">
        <v>3</v>
      </c>
      <c r="K31" s="25">
        <v>2</v>
      </c>
      <c r="L31" s="26">
        <v>2.5</v>
      </c>
      <c r="M31" s="24">
        <v>6</v>
      </c>
      <c r="N31" s="25"/>
      <c r="O31" s="31">
        <v>6</v>
      </c>
      <c r="P31" s="30">
        <f t="shared" si="0"/>
        <v>12</v>
      </c>
      <c r="Q31" s="25">
        <f t="shared" si="1"/>
        <v>12</v>
      </c>
      <c r="R31" s="31">
        <f t="shared" si="2"/>
        <v>9</v>
      </c>
      <c r="S31" s="30">
        <f t="shared" si="3"/>
        <v>12</v>
      </c>
      <c r="T31" s="25">
        <f t="shared" si="4"/>
        <v>12</v>
      </c>
      <c r="U31" s="32">
        <f t="shared" si="5"/>
        <v>9</v>
      </c>
      <c r="V31" s="33">
        <f t="shared" si="6"/>
        <v>24</v>
      </c>
      <c r="W31" s="45">
        <v>26</v>
      </c>
    </row>
    <row r="32" spans="1:23" s="35" customFormat="1" ht="15">
      <c r="A32" s="181">
        <v>74</v>
      </c>
      <c r="B32" s="20" t="s">
        <v>436</v>
      </c>
      <c r="C32" s="20" t="s">
        <v>437</v>
      </c>
      <c r="D32" s="122">
        <v>2008</v>
      </c>
      <c r="E32" s="20" t="s">
        <v>271</v>
      </c>
      <c r="F32" s="21">
        <v>12</v>
      </c>
      <c r="G32" s="165" t="s">
        <v>279</v>
      </c>
      <c r="H32" s="23">
        <v>1</v>
      </c>
      <c r="I32" s="23" t="s">
        <v>37</v>
      </c>
      <c r="J32" s="24"/>
      <c r="K32" s="25"/>
      <c r="L32" s="26"/>
      <c r="M32" s="24"/>
      <c r="N32" s="25"/>
      <c r="O32" s="31"/>
      <c r="P32" s="30">
        <f t="shared" si="0"/>
        <v>0</v>
      </c>
      <c r="Q32" s="25">
        <f t="shared" si="1"/>
        <v>0</v>
      </c>
      <c r="R32" s="31">
        <f t="shared" si="2"/>
        <v>0</v>
      </c>
      <c r="S32" s="30">
        <f t="shared" si="3"/>
        <v>0</v>
      </c>
      <c r="T32" s="25">
        <f t="shared" si="4"/>
        <v>0</v>
      </c>
      <c r="U32" s="32">
        <f t="shared" si="5"/>
        <v>0</v>
      </c>
      <c r="V32" s="33">
        <f t="shared" si="6"/>
        <v>0</v>
      </c>
      <c r="W32" s="45"/>
    </row>
    <row r="33" spans="1:23" s="35" customFormat="1" ht="15">
      <c r="A33" s="19"/>
      <c r="B33" s="20"/>
      <c r="C33" s="20"/>
      <c r="D33" s="20"/>
      <c r="E33" s="20"/>
      <c r="F33" s="21">
        <v>12</v>
      </c>
      <c r="G33" s="22"/>
      <c r="H33" s="23">
        <v>1</v>
      </c>
      <c r="I33" s="23" t="s">
        <v>37</v>
      </c>
      <c r="J33" s="24"/>
      <c r="K33" s="25"/>
      <c r="L33" s="26"/>
      <c r="M33" s="24"/>
      <c r="N33" s="25"/>
      <c r="O33" s="31"/>
      <c r="P33" s="30">
        <f t="shared" si="0"/>
        <v>0</v>
      </c>
      <c r="Q33" s="25">
        <f t="shared" si="1"/>
        <v>0</v>
      </c>
      <c r="R33" s="31">
        <f t="shared" si="2"/>
        <v>0</v>
      </c>
      <c r="S33" s="30">
        <f t="shared" si="3"/>
        <v>0</v>
      </c>
      <c r="T33" s="25">
        <f t="shared" si="4"/>
        <v>0</v>
      </c>
      <c r="U33" s="32">
        <f t="shared" si="5"/>
        <v>0</v>
      </c>
      <c r="V33" s="33">
        <f t="shared" si="6"/>
        <v>0</v>
      </c>
      <c r="W33" s="45"/>
    </row>
    <row r="34" spans="1:23" s="35" customFormat="1" ht="15">
      <c r="A34" s="19"/>
      <c r="B34" s="20"/>
      <c r="C34" s="20"/>
      <c r="D34" s="20"/>
      <c r="E34" s="20"/>
      <c r="F34" s="21">
        <v>12</v>
      </c>
      <c r="G34" s="22"/>
      <c r="H34" s="23">
        <v>1</v>
      </c>
      <c r="I34" s="23" t="s">
        <v>37</v>
      </c>
      <c r="J34" s="24"/>
      <c r="K34" s="25"/>
      <c r="L34" s="26"/>
      <c r="M34" s="24"/>
      <c r="N34" s="25"/>
      <c r="O34" s="31"/>
      <c r="P34" s="30">
        <f t="shared" si="0"/>
        <v>0</v>
      </c>
      <c r="Q34" s="25">
        <f t="shared" si="1"/>
        <v>0</v>
      </c>
      <c r="R34" s="31">
        <f t="shared" si="2"/>
        <v>0</v>
      </c>
      <c r="S34" s="30">
        <f t="shared" si="3"/>
        <v>0</v>
      </c>
      <c r="T34" s="25">
        <f t="shared" si="4"/>
        <v>0</v>
      </c>
      <c r="U34" s="32">
        <f t="shared" si="5"/>
        <v>0</v>
      </c>
      <c r="V34" s="33">
        <f t="shared" si="6"/>
        <v>0</v>
      </c>
      <c r="W34" s="45"/>
    </row>
    <row r="35" spans="1:23" s="35" customFormat="1" ht="15">
      <c r="A35" s="19"/>
      <c r="B35" s="20"/>
      <c r="C35" s="20"/>
      <c r="D35" s="20"/>
      <c r="E35" s="20"/>
      <c r="F35" s="21">
        <v>12</v>
      </c>
      <c r="G35" s="22"/>
      <c r="H35" s="23">
        <v>1</v>
      </c>
      <c r="I35" s="23" t="s">
        <v>37</v>
      </c>
      <c r="J35" s="24"/>
      <c r="K35" s="25"/>
      <c r="L35" s="26"/>
      <c r="M35" s="24"/>
      <c r="N35" s="25"/>
      <c r="O35" s="31"/>
      <c r="P35" s="30">
        <f t="shared" si="0"/>
        <v>0</v>
      </c>
      <c r="Q35" s="25">
        <f t="shared" si="1"/>
        <v>0</v>
      </c>
      <c r="R35" s="31">
        <f t="shared" si="2"/>
        <v>0</v>
      </c>
      <c r="S35" s="30">
        <f t="shared" si="3"/>
        <v>0</v>
      </c>
      <c r="T35" s="25">
        <f t="shared" si="4"/>
        <v>0</v>
      </c>
      <c r="U35" s="32">
        <f t="shared" si="5"/>
        <v>0</v>
      </c>
      <c r="V35" s="33">
        <f t="shared" si="6"/>
        <v>0</v>
      </c>
      <c r="W35" s="45"/>
    </row>
    <row r="36" spans="1:23" s="35" customFormat="1" ht="15">
      <c r="A36" s="19"/>
      <c r="B36" s="20"/>
      <c r="C36" s="20"/>
      <c r="D36" s="20"/>
      <c r="E36" s="20"/>
      <c r="F36" s="96">
        <v>12</v>
      </c>
      <c r="G36" s="22"/>
      <c r="H36" s="97">
        <v>1</v>
      </c>
      <c r="I36" s="97" t="s">
        <v>37</v>
      </c>
      <c r="J36" s="24"/>
      <c r="K36" s="25"/>
      <c r="L36" s="26"/>
      <c r="M36" s="24"/>
      <c r="N36" s="25"/>
      <c r="O36" s="31"/>
      <c r="P36" s="30">
        <f t="shared" si="0"/>
        <v>0</v>
      </c>
      <c r="Q36" s="25">
        <f t="shared" si="1"/>
        <v>0</v>
      </c>
      <c r="R36" s="31">
        <f t="shared" si="2"/>
        <v>0</v>
      </c>
      <c r="S36" s="30">
        <f t="shared" si="3"/>
        <v>0</v>
      </c>
      <c r="T36" s="25">
        <f t="shared" si="4"/>
        <v>0</v>
      </c>
      <c r="U36" s="32">
        <f t="shared" si="5"/>
        <v>0</v>
      </c>
      <c r="V36" s="33">
        <f t="shared" si="6"/>
        <v>0</v>
      </c>
      <c r="W36" s="45"/>
    </row>
    <row r="37" spans="1:23" ht="15">
      <c r="A37" s="19"/>
      <c r="B37" s="20"/>
      <c r="C37" s="20"/>
      <c r="D37" s="20"/>
      <c r="E37" s="20"/>
      <c r="F37" s="96">
        <v>12</v>
      </c>
      <c r="G37" s="22"/>
      <c r="H37" s="98">
        <v>1</v>
      </c>
      <c r="I37" s="98" t="s">
        <v>37</v>
      </c>
      <c r="J37" s="24"/>
      <c r="K37" s="25"/>
      <c r="L37" s="26"/>
      <c r="M37" s="24"/>
      <c r="N37" s="25"/>
      <c r="O37" s="31"/>
      <c r="P37" s="30">
        <f t="shared" si="0"/>
        <v>0</v>
      </c>
      <c r="Q37" s="25">
        <f t="shared" si="1"/>
        <v>0</v>
      </c>
      <c r="R37" s="31">
        <f t="shared" si="2"/>
        <v>0</v>
      </c>
      <c r="S37" s="30">
        <f t="shared" si="3"/>
        <v>0</v>
      </c>
      <c r="T37" s="25">
        <f t="shared" si="4"/>
        <v>0</v>
      </c>
      <c r="U37" s="32">
        <f t="shared" si="5"/>
        <v>0</v>
      </c>
      <c r="V37" s="33">
        <f t="shared" si="6"/>
        <v>0</v>
      </c>
      <c r="W37" s="45"/>
    </row>
    <row r="38" spans="1:23" ht="15">
      <c r="A38" s="19"/>
      <c r="B38" s="20"/>
      <c r="C38" s="20"/>
      <c r="D38" s="20"/>
      <c r="E38" s="20"/>
      <c r="F38" s="96">
        <v>12</v>
      </c>
      <c r="G38" s="22"/>
      <c r="H38" s="98">
        <v>1</v>
      </c>
      <c r="I38" s="98" t="s">
        <v>37</v>
      </c>
      <c r="J38" s="24"/>
      <c r="K38" s="25"/>
      <c r="L38" s="26"/>
      <c r="M38" s="24"/>
      <c r="N38" s="25"/>
      <c r="O38" s="31"/>
      <c r="P38" s="30">
        <f t="shared" si="0"/>
        <v>0</v>
      </c>
      <c r="Q38" s="25">
        <f t="shared" si="1"/>
        <v>0</v>
      </c>
      <c r="R38" s="31">
        <f t="shared" si="2"/>
        <v>0</v>
      </c>
      <c r="S38" s="30">
        <f t="shared" si="3"/>
        <v>0</v>
      </c>
      <c r="T38" s="25">
        <f t="shared" si="4"/>
        <v>0</v>
      </c>
      <c r="U38" s="32">
        <f t="shared" si="5"/>
        <v>0</v>
      </c>
      <c r="V38" s="33">
        <f t="shared" si="6"/>
        <v>0</v>
      </c>
      <c r="W38" s="45"/>
    </row>
    <row r="39" spans="1:23" ht="15">
      <c r="A39" s="19"/>
      <c r="B39" s="20"/>
      <c r="C39" s="20"/>
      <c r="D39" s="20"/>
      <c r="E39" s="20"/>
      <c r="F39" s="96">
        <v>12</v>
      </c>
      <c r="G39" s="22"/>
      <c r="H39" s="98">
        <v>1</v>
      </c>
      <c r="I39" s="98" t="s">
        <v>37</v>
      </c>
      <c r="J39" s="24"/>
      <c r="K39" s="25"/>
      <c r="L39" s="26"/>
      <c r="M39" s="24"/>
      <c r="N39" s="25"/>
      <c r="O39" s="31"/>
      <c r="P39" s="30">
        <f t="shared" si="0"/>
        <v>0</v>
      </c>
      <c r="Q39" s="25">
        <f t="shared" si="1"/>
        <v>0</v>
      </c>
      <c r="R39" s="31">
        <f t="shared" si="2"/>
        <v>0</v>
      </c>
      <c r="S39" s="30">
        <f t="shared" si="3"/>
        <v>0</v>
      </c>
      <c r="T39" s="25">
        <f t="shared" si="4"/>
        <v>0</v>
      </c>
      <c r="U39" s="32">
        <f t="shared" si="5"/>
        <v>0</v>
      </c>
      <c r="V39" s="33">
        <f t="shared" si="6"/>
        <v>0</v>
      </c>
      <c r="W39" s="45"/>
    </row>
    <row r="40" spans="1:23" ht="15">
      <c r="A40" s="19"/>
      <c r="B40" s="20"/>
      <c r="C40" s="20"/>
      <c r="D40" s="20"/>
      <c r="E40" s="20"/>
      <c r="F40" s="96">
        <v>12</v>
      </c>
      <c r="G40" s="22"/>
      <c r="H40" s="98">
        <v>1</v>
      </c>
      <c r="I40" s="98" t="s">
        <v>37</v>
      </c>
      <c r="J40" s="24"/>
      <c r="K40" s="25"/>
      <c r="L40" s="26"/>
      <c r="M40" s="24"/>
      <c r="N40" s="25"/>
      <c r="O40" s="31"/>
      <c r="P40" s="30">
        <f t="shared" si="0"/>
        <v>0</v>
      </c>
      <c r="Q40" s="25">
        <f t="shared" si="1"/>
        <v>0</v>
      </c>
      <c r="R40" s="31">
        <f t="shared" si="2"/>
        <v>0</v>
      </c>
      <c r="S40" s="30">
        <f t="shared" si="3"/>
        <v>0</v>
      </c>
      <c r="T40" s="25">
        <f t="shared" si="4"/>
        <v>0</v>
      </c>
      <c r="U40" s="32">
        <f t="shared" si="5"/>
        <v>0</v>
      </c>
      <c r="V40" s="33">
        <f t="shared" si="6"/>
        <v>0</v>
      </c>
      <c r="W40" s="45"/>
    </row>
    <row r="41" spans="1:23" ht="15">
      <c r="A41" s="19"/>
      <c r="B41" s="20"/>
      <c r="C41" s="20"/>
      <c r="D41" s="20"/>
      <c r="E41" s="20"/>
      <c r="F41" s="96">
        <v>12</v>
      </c>
      <c r="G41" s="22"/>
      <c r="H41" s="98">
        <v>1</v>
      </c>
      <c r="I41" s="98" t="s">
        <v>37</v>
      </c>
      <c r="J41" s="24"/>
      <c r="K41" s="25"/>
      <c r="L41" s="26"/>
      <c r="M41" s="24"/>
      <c r="N41" s="25"/>
      <c r="O41" s="31"/>
      <c r="P41" s="30">
        <f t="shared" si="0"/>
        <v>0</v>
      </c>
      <c r="Q41" s="25">
        <f t="shared" si="1"/>
        <v>0</v>
      </c>
      <c r="R41" s="31">
        <f t="shared" si="2"/>
        <v>0</v>
      </c>
      <c r="S41" s="30">
        <f t="shared" si="3"/>
        <v>0</v>
      </c>
      <c r="T41" s="25">
        <f t="shared" si="4"/>
        <v>0</v>
      </c>
      <c r="U41" s="32">
        <f t="shared" si="5"/>
        <v>0</v>
      </c>
      <c r="V41" s="33">
        <f t="shared" si="6"/>
        <v>0</v>
      </c>
      <c r="W41" s="45"/>
    </row>
    <row r="42" spans="1:23" ht="15">
      <c r="A42" s="19"/>
      <c r="B42" s="20"/>
      <c r="C42" s="20"/>
      <c r="D42" s="20"/>
      <c r="E42" s="20"/>
      <c r="F42" s="96">
        <v>12</v>
      </c>
      <c r="G42" s="22"/>
      <c r="H42" s="98">
        <v>1</v>
      </c>
      <c r="I42" s="98" t="s">
        <v>37</v>
      </c>
      <c r="J42" s="24"/>
      <c r="K42" s="25"/>
      <c r="L42" s="26"/>
      <c r="M42" s="24"/>
      <c r="N42" s="25"/>
      <c r="O42" s="31"/>
      <c r="P42" s="30">
        <f t="shared" si="0"/>
        <v>0</v>
      </c>
      <c r="Q42" s="25">
        <f t="shared" si="1"/>
        <v>0</v>
      </c>
      <c r="R42" s="31">
        <f t="shared" si="2"/>
        <v>0</v>
      </c>
      <c r="S42" s="30">
        <f t="shared" si="3"/>
        <v>0</v>
      </c>
      <c r="T42" s="25">
        <f t="shared" si="4"/>
        <v>0</v>
      </c>
      <c r="U42" s="32">
        <f t="shared" si="5"/>
        <v>0</v>
      </c>
      <c r="V42" s="33">
        <f t="shared" si="6"/>
        <v>0</v>
      </c>
      <c r="W42" s="45"/>
    </row>
    <row r="43" spans="1:23" ht="15">
      <c r="A43" s="19"/>
      <c r="B43" s="20"/>
      <c r="C43" s="20"/>
      <c r="D43" s="20"/>
      <c r="E43" s="20"/>
      <c r="F43" s="96">
        <v>12</v>
      </c>
      <c r="G43" s="22"/>
      <c r="H43" s="98">
        <v>1</v>
      </c>
      <c r="I43" s="98" t="s">
        <v>37</v>
      </c>
      <c r="J43" s="24"/>
      <c r="K43" s="25"/>
      <c r="L43" s="26"/>
      <c r="M43" s="24"/>
      <c r="N43" s="25"/>
      <c r="O43" s="31"/>
      <c r="P43" s="30">
        <f t="shared" si="0"/>
        <v>0</v>
      </c>
      <c r="Q43" s="25">
        <f t="shared" si="1"/>
        <v>0</v>
      </c>
      <c r="R43" s="31">
        <f t="shared" si="2"/>
        <v>0</v>
      </c>
      <c r="S43" s="30">
        <f t="shared" si="3"/>
        <v>0</v>
      </c>
      <c r="T43" s="25">
        <f t="shared" si="4"/>
        <v>0</v>
      </c>
      <c r="U43" s="32">
        <f t="shared" si="5"/>
        <v>0</v>
      </c>
      <c r="V43" s="33">
        <f t="shared" si="6"/>
        <v>0</v>
      </c>
      <c r="W43" s="45"/>
    </row>
    <row r="44" spans="1:23" ht="15.75" thickBot="1">
      <c r="A44" s="19"/>
      <c r="B44" s="20"/>
      <c r="C44" s="20"/>
      <c r="D44" s="20"/>
      <c r="E44" s="20"/>
      <c r="F44" s="96">
        <v>12</v>
      </c>
      <c r="G44" s="22"/>
      <c r="H44" s="98">
        <v>1</v>
      </c>
      <c r="I44" s="98" t="s">
        <v>37</v>
      </c>
      <c r="J44" s="24"/>
      <c r="K44" s="25"/>
      <c r="L44" s="26"/>
      <c r="M44" s="39"/>
      <c r="N44" s="40"/>
      <c r="O44" s="41"/>
      <c r="P44" s="30">
        <f t="shared" si="0"/>
        <v>0</v>
      </c>
      <c r="Q44" s="25">
        <f t="shared" si="1"/>
        <v>0</v>
      </c>
      <c r="R44" s="31">
        <f t="shared" si="2"/>
        <v>0</v>
      </c>
      <c r="S44" s="30">
        <f t="shared" si="3"/>
        <v>0</v>
      </c>
      <c r="T44" s="25">
        <f t="shared" si="4"/>
        <v>0</v>
      </c>
      <c r="U44" s="32">
        <f t="shared" si="5"/>
        <v>0</v>
      </c>
      <c r="V44" s="33">
        <f t="shared" si="6"/>
        <v>0</v>
      </c>
      <c r="W44" s="45"/>
    </row>
    <row r="45" spans="1:23">
      <c r="L45" s="2"/>
      <c r="V45" s="1"/>
    </row>
    <row r="46" spans="1:23">
      <c r="L46" s="2"/>
      <c r="V46" s="1"/>
    </row>
    <row r="47" spans="1:23">
      <c r="L47" s="2"/>
      <c r="V47" s="1"/>
    </row>
    <row r="48" spans="1:23">
      <c r="L48" s="2"/>
      <c r="V48" s="1"/>
    </row>
    <row r="49" spans="12:22">
      <c r="L49" s="2"/>
      <c r="V49" s="1"/>
    </row>
    <row r="50" spans="12:22">
      <c r="L50" s="2"/>
      <c r="V50" s="1"/>
    </row>
    <row r="51" spans="12:22">
      <c r="L51" s="2"/>
      <c r="V51" s="1"/>
    </row>
    <row r="52" spans="12:22">
      <c r="L52" s="2"/>
      <c r="V52" s="1"/>
    </row>
    <row r="53" spans="12:22">
      <c r="L53" s="2"/>
      <c r="V53" s="1"/>
    </row>
    <row r="54" spans="12:22">
      <c r="L54" s="2"/>
      <c r="V54" s="1"/>
    </row>
    <row r="55" spans="12:22">
      <c r="L55" s="2"/>
      <c r="V55" s="1"/>
    </row>
    <row r="56" spans="12:22">
      <c r="L56" s="2"/>
      <c r="V56" s="1"/>
    </row>
    <row r="57" spans="12:22">
      <c r="L57" s="2"/>
      <c r="V57" s="1"/>
    </row>
    <row r="58" spans="12:22">
      <c r="L58" s="2"/>
      <c r="V58" s="1"/>
    </row>
    <row r="59" spans="12:22">
      <c r="L59" s="2"/>
      <c r="V59" s="1"/>
    </row>
    <row r="60" spans="12:22">
      <c r="L60" s="2"/>
      <c r="V60" s="1"/>
    </row>
    <row r="61" spans="12:22">
      <c r="L61" s="2"/>
      <c r="V61" s="1"/>
    </row>
    <row r="62" spans="12:22">
      <c r="L62" s="2"/>
      <c r="V62" s="1"/>
    </row>
    <row r="63" spans="12:22">
      <c r="L63" s="2"/>
      <c r="V63" s="1"/>
    </row>
    <row r="64" spans="12:22">
      <c r="L64" s="2"/>
      <c r="V64" s="1"/>
    </row>
    <row r="65" spans="12:22">
      <c r="L65" s="2"/>
      <c r="V65" s="1"/>
    </row>
    <row r="66" spans="12:22">
      <c r="L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scale="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workbookViewId="0">
      <selection activeCell="L2" sqref="L2:T2"/>
    </sheetView>
  </sheetViews>
  <sheetFormatPr defaultColWidth="9.125" defaultRowHeight="14.25"/>
  <cols>
    <col min="1" max="1" width="5" style="1" customWidth="1"/>
    <col min="2" max="2" width="10" style="2" customWidth="1"/>
    <col min="3" max="3" width="16.125" style="1" customWidth="1"/>
    <col min="4" max="4" width="8" style="42" customWidth="1"/>
    <col min="5" max="5" width="58.875" style="2" customWidth="1"/>
    <col min="6" max="6" width="4" style="1" customWidth="1"/>
    <col min="7" max="7" width="8.75" style="1" customWidth="1"/>
    <col min="8" max="8" width="5.25" style="1" hidden="1" customWidth="1"/>
    <col min="9" max="9" width="4.875" style="1" hidden="1" customWidth="1"/>
    <col min="10" max="12" width="5" style="1" bestFit="1" customWidth="1"/>
    <col min="13" max="18" width="5.375" style="1" customWidth="1"/>
    <col min="19" max="21" width="8.25" style="1" customWidth="1"/>
    <col min="22" max="22" width="12.125" style="2" customWidth="1"/>
    <col min="23" max="23" width="8.125" style="42" customWidth="1"/>
    <col min="24" max="16384" width="9.125" style="1"/>
  </cols>
  <sheetData>
    <row r="1" spans="1:23" ht="15" customHeight="1">
      <c r="E1" s="2" t="s">
        <v>0</v>
      </c>
      <c r="G1" s="1">
        <v>3</v>
      </c>
      <c r="J1" s="222" t="s">
        <v>1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5.75">
      <c r="A2" s="223" t="s">
        <v>2</v>
      </c>
      <c r="B2" s="223"/>
      <c r="C2" s="223"/>
      <c r="D2" s="223"/>
      <c r="E2" s="2" t="s">
        <v>3</v>
      </c>
      <c r="G2" s="1">
        <v>5</v>
      </c>
      <c r="J2" s="3"/>
      <c r="K2" s="3"/>
      <c r="L2" s="224" t="s">
        <v>480</v>
      </c>
      <c r="M2" s="225"/>
      <c r="N2" s="225"/>
      <c r="O2" s="225"/>
      <c r="P2" s="225"/>
      <c r="Q2" s="225"/>
      <c r="R2" s="225"/>
      <c r="S2" s="225"/>
      <c r="T2" s="225"/>
      <c r="U2" s="4"/>
      <c r="V2" s="5"/>
    </row>
    <row r="3" spans="1:23" ht="15.75" thickBot="1">
      <c r="A3" s="223" t="s">
        <v>4</v>
      </c>
      <c r="B3" s="223"/>
      <c r="C3" s="223"/>
      <c r="D3" s="223"/>
      <c r="E3" s="2" t="s">
        <v>5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42" t="s">
        <v>6</v>
      </c>
      <c r="J4" s="226" t="s">
        <v>7</v>
      </c>
      <c r="K4" s="227"/>
      <c r="L4" s="228"/>
      <c r="M4" s="226" t="s">
        <v>8</v>
      </c>
      <c r="N4" s="227"/>
      <c r="O4" s="228"/>
      <c r="P4" s="226" t="s">
        <v>9</v>
      </c>
      <c r="Q4" s="227"/>
      <c r="R4" s="228"/>
      <c r="T4" s="4"/>
      <c r="U4" s="4"/>
      <c r="V4" s="5"/>
    </row>
    <row r="5" spans="1:23" ht="15.75" thickBot="1">
      <c r="A5" s="6" t="s">
        <v>10</v>
      </c>
      <c r="B5" s="7" t="s">
        <v>11</v>
      </c>
      <c r="C5" s="7" t="s">
        <v>12</v>
      </c>
      <c r="D5" s="100" t="s">
        <v>13</v>
      </c>
      <c r="E5" s="7" t="s">
        <v>14</v>
      </c>
      <c r="F5" s="9" t="s">
        <v>15</v>
      </c>
      <c r="G5" s="10" t="s">
        <v>16</v>
      </c>
      <c r="H5" s="11" t="s">
        <v>17</v>
      </c>
      <c r="I5" s="12" t="s">
        <v>18</v>
      </c>
      <c r="J5" s="13" t="s">
        <v>19</v>
      </c>
      <c r="K5" s="12" t="s">
        <v>20</v>
      </c>
      <c r="L5" s="12" t="s">
        <v>21</v>
      </c>
      <c r="M5" s="14" t="s">
        <v>22</v>
      </c>
      <c r="N5" s="14" t="s">
        <v>23</v>
      </c>
      <c r="O5" s="14" t="s">
        <v>24</v>
      </c>
      <c r="P5" s="12" t="s">
        <v>25</v>
      </c>
      <c r="Q5" s="12" t="s">
        <v>26</v>
      </c>
      <c r="R5" s="12" t="s">
        <v>27</v>
      </c>
      <c r="S5" s="15" t="s">
        <v>28</v>
      </c>
      <c r="T5" s="16" t="s">
        <v>29</v>
      </c>
      <c r="U5" s="16" t="s">
        <v>30</v>
      </c>
      <c r="V5" s="17" t="s">
        <v>31</v>
      </c>
      <c r="W5" s="43" t="s">
        <v>32</v>
      </c>
    </row>
    <row r="6" spans="1:23" s="35" customFormat="1" ht="15">
      <c r="A6" s="181">
        <v>95</v>
      </c>
      <c r="B6" s="20" t="s">
        <v>38</v>
      </c>
      <c r="C6" s="20" t="s">
        <v>39</v>
      </c>
      <c r="D6" s="122" t="s">
        <v>40</v>
      </c>
      <c r="E6" s="20" t="s">
        <v>41</v>
      </c>
      <c r="F6" s="21">
        <v>34</v>
      </c>
      <c r="G6" s="165" t="s">
        <v>279</v>
      </c>
      <c r="H6" s="36"/>
      <c r="I6" s="36"/>
      <c r="J6" s="24">
        <v>6.5</v>
      </c>
      <c r="K6" s="25">
        <v>6.75</v>
      </c>
      <c r="L6" s="26">
        <v>6.5</v>
      </c>
      <c r="M6" s="27"/>
      <c r="N6" s="28"/>
      <c r="O6" s="29"/>
      <c r="P6" s="30">
        <f t="shared" ref="P6:P44" si="0">J6*$G$3-M6</f>
        <v>39</v>
      </c>
      <c r="Q6" s="30">
        <f t="shared" ref="Q6:Q44" si="1">K6*$G$3-N6</f>
        <v>40.5</v>
      </c>
      <c r="R6" s="31">
        <f t="shared" ref="R6:R44" si="2">L6*$G$3-O6</f>
        <v>39</v>
      </c>
      <c r="S6" s="30">
        <f t="shared" ref="S6:S44" si="3">MAX(P6:R6)</f>
        <v>40.5</v>
      </c>
      <c r="T6" s="28">
        <f t="shared" ref="T6:T44" si="4">LARGE(P6:R6,2)</f>
        <v>39</v>
      </c>
      <c r="U6" s="32">
        <f t="shared" ref="U6:U44" si="5">LARGE(P6:R6,3)</f>
        <v>39</v>
      </c>
      <c r="V6" s="33">
        <f t="shared" ref="V6:V44" si="6">S6+T6</f>
        <v>79.5</v>
      </c>
      <c r="W6" s="44">
        <v>1</v>
      </c>
    </row>
    <row r="7" spans="1:23" s="35" customFormat="1" ht="15">
      <c r="A7" s="181">
        <v>81</v>
      </c>
      <c r="B7" s="20" t="s">
        <v>33</v>
      </c>
      <c r="C7" s="20" t="s">
        <v>34</v>
      </c>
      <c r="D7" s="122" t="s">
        <v>35</v>
      </c>
      <c r="E7" s="20" t="s">
        <v>36</v>
      </c>
      <c r="F7" s="21">
        <v>34</v>
      </c>
      <c r="G7" s="165" t="s">
        <v>279</v>
      </c>
      <c r="H7" s="23">
        <v>1</v>
      </c>
      <c r="I7" s="23" t="s">
        <v>37</v>
      </c>
      <c r="J7" s="24">
        <v>6.5</v>
      </c>
      <c r="K7" s="25">
        <v>6.5</v>
      </c>
      <c r="L7" s="26">
        <v>6.5</v>
      </c>
      <c r="M7" s="24"/>
      <c r="N7" s="25"/>
      <c r="O7" s="31"/>
      <c r="P7" s="30">
        <f t="shared" si="0"/>
        <v>39</v>
      </c>
      <c r="Q7" s="30">
        <f t="shared" si="1"/>
        <v>39</v>
      </c>
      <c r="R7" s="31">
        <f t="shared" si="2"/>
        <v>39</v>
      </c>
      <c r="S7" s="30">
        <f t="shared" si="3"/>
        <v>39</v>
      </c>
      <c r="T7" s="25">
        <f t="shared" si="4"/>
        <v>39</v>
      </c>
      <c r="U7" s="32">
        <f t="shared" si="5"/>
        <v>39</v>
      </c>
      <c r="V7" s="33">
        <f t="shared" si="6"/>
        <v>78</v>
      </c>
      <c r="W7" s="45">
        <v>2</v>
      </c>
    </row>
    <row r="8" spans="1:23" s="35" customFormat="1" ht="15">
      <c r="A8" s="181">
        <v>83</v>
      </c>
      <c r="B8" s="20" t="s">
        <v>76</v>
      </c>
      <c r="C8" s="20" t="s">
        <v>328</v>
      </c>
      <c r="D8" s="122" t="s">
        <v>40</v>
      </c>
      <c r="E8" s="20" t="s">
        <v>329</v>
      </c>
      <c r="F8" s="21">
        <v>34</v>
      </c>
      <c r="G8" s="165" t="s">
        <v>279</v>
      </c>
      <c r="H8" s="23">
        <v>1</v>
      </c>
      <c r="I8" s="23" t="s">
        <v>37</v>
      </c>
      <c r="J8" s="24">
        <v>6.5</v>
      </c>
      <c r="K8" s="25">
        <v>6.25</v>
      </c>
      <c r="L8" s="26">
        <v>6.5</v>
      </c>
      <c r="M8" s="24"/>
      <c r="N8" s="25"/>
      <c r="O8" s="31"/>
      <c r="P8" s="30">
        <f t="shared" si="0"/>
        <v>39</v>
      </c>
      <c r="Q8" s="30">
        <f t="shared" si="1"/>
        <v>37.5</v>
      </c>
      <c r="R8" s="31">
        <f t="shared" si="2"/>
        <v>39</v>
      </c>
      <c r="S8" s="30">
        <f t="shared" si="3"/>
        <v>39</v>
      </c>
      <c r="T8" s="25">
        <f t="shared" si="4"/>
        <v>39</v>
      </c>
      <c r="U8" s="32">
        <f t="shared" si="5"/>
        <v>37.5</v>
      </c>
      <c r="V8" s="33">
        <f t="shared" si="6"/>
        <v>78</v>
      </c>
      <c r="W8" s="45">
        <v>2</v>
      </c>
    </row>
    <row r="9" spans="1:23" s="35" customFormat="1" ht="15">
      <c r="A9" s="181">
        <v>82</v>
      </c>
      <c r="B9" s="20" t="s">
        <v>47</v>
      </c>
      <c r="C9" s="20" t="s">
        <v>48</v>
      </c>
      <c r="D9" s="122" t="s">
        <v>40</v>
      </c>
      <c r="E9" s="20" t="s">
        <v>36</v>
      </c>
      <c r="F9" s="21">
        <v>34</v>
      </c>
      <c r="G9" s="165" t="s">
        <v>279</v>
      </c>
      <c r="H9" s="23">
        <v>1</v>
      </c>
      <c r="I9" s="23" t="s">
        <v>37</v>
      </c>
      <c r="J9" s="24">
        <v>6</v>
      </c>
      <c r="K9" s="25">
        <v>6.25</v>
      </c>
      <c r="L9" s="26">
        <v>6.25</v>
      </c>
      <c r="M9" s="24"/>
      <c r="N9" s="25"/>
      <c r="O9" s="31"/>
      <c r="P9" s="30">
        <f t="shared" si="0"/>
        <v>36</v>
      </c>
      <c r="Q9" s="30">
        <f t="shared" si="1"/>
        <v>37.5</v>
      </c>
      <c r="R9" s="31">
        <f t="shared" si="2"/>
        <v>37.5</v>
      </c>
      <c r="S9" s="30">
        <f t="shared" si="3"/>
        <v>37.5</v>
      </c>
      <c r="T9" s="25">
        <f t="shared" si="4"/>
        <v>37.5</v>
      </c>
      <c r="U9" s="32">
        <f t="shared" si="5"/>
        <v>36</v>
      </c>
      <c r="V9" s="33">
        <f t="shared" si="6"/>
        <v>75</v>
      </c>
      <c r="W9" s="45">
        <v>4</v>
      </c>
    </row>
    <row r="10" spans="1:23" s="35" customFormat="1" ht="15">
      <c r="A10" s="181">
        <v>96</v>
      </c>
      <c r="B10" s="20" t="s">
        <v>38</v>
      </c>
      <c r="C10" s="20" t="s">
        <v>45</v>
      </c>
      <c r="D10" s="122" t="s">
        <v>35</v>
      </c>
      <c r="E10" s="20" t="s">
        <v>46</v>
      </c>
      <c r="F10" s="21">
        <v>34</v>
      </c>
      <c r="G10" s="165" t="s">
        <v>279</v>
      </c>
      <c r="H10" s="36"/>
      <c r="I10" s="36"/>
      <c r="J10" s="24">
        <v>6</v>
      </c>
      <c r="K10" s="25">
        <v>5</v>
      </c>
      <c r="L10" s="26">
        <v>6.25</v>
      </c>
      <c r="M10" s="24"/>
      <c r="N10" s="25"/>
      <c r="O10" s="31"/>
      <c r="P10" s="30">
        <f t="shared" si="0"/>
        <v>36</v>
      </c>
      <c r="Q10" s="30">
        <f t="shared" si="1"/>
        <v>30</v>
      </c>
      <c r="R10" s="31">
        <f t="shared" si="2"/>
        <v>37.5</v>
      </c>
      <c r="S10" s="30">
        <f t="shared" si="3"/>
        <v>37.5</v>
      </c>
      <c r="T10" s="25">
        <f t="shared" si="4"/>
        <v>36</v>
      </c>
      <c r="U10" s="32">
        <f t="shared" si="5"/>
        <v>30</v>
      </c>
      <c r="V10" s="33">
        <f t="shared" si="6"/>
        <v>73.5</v>
      </c>
      <c r="W10" s="45">
        <v>5</v>
      </c>
    </row>
    <row r="11" spans="1:23" s="35" customFormat="1" ht="15">
      <c r="A11" s="181">
        <v>91</v>
      </c>
      <c r="B11" s="20" t="s">
        <v>52</v>
      </c>
      <c r="C11" s="20" t="s">
        <v>53</v>
      </c>
      <c r="D11" s="122" t="s">
        <v>40</v>
      </c>
      <c r="E11" s="20" t="s">
        <v>44</v>
      </c>
      <c r="F11" s="21">
        <v>34</v>
      </c>
      <c r="G11" s="165" t="s">
        <v>279</v>
      </c>
      <c r="H11" s="23">
        <v>1</v>
      </c>
      <c r="I11" s="23" t="s">
        <v>37</v>
      </c>
      <c r="J11" s="24">
        <v>6</v>
      </c>
      <c r="K11" s="25">
        <v>6</v>
      </c>
      <c r="L11" s="26">
        <v>5.75</v>
      </c>
      <c r="M11" s="24"/>
      <c r="N11" s="25"/>
      <c r="O11" s="31"/>
      <c r="P11" s="30">
        <f t="shared" si="0"/>
        <v>36</v>
      </c>
      <c r="Q11" s="30">
        <f t="shared" si="1"/>
        <v>36</v>
      </c>
      <c r="R11" s="31">
        <f t="shared" si="2"/>
        <v>34.5</v>
      </c>
      <c r="S11" s="30">
        <f t="shared" si="3"/>
        <v>36</v>
      </c>
      <c r="T11" s="25">
        <f t="shared" si="4"/>
        <v>36</v>
      </c>
      <c r="U11" s="32">
        <f t="shared" si="5"/>
        <v>34.5</v>
      </c>
      <c r="V11" s="33">
        <f t="shared" si="6"/>
        <v>72</v>
      </c>
      <c r="W11" s="45">
        <v>6</v>
      </c>
    </row>
    <row r="12" spans="1:23" s="35" customFormat="1" ht="15">
      <c r="A12" s="181">
        <v>98</v>
      </c>
      <c r="B12" s="20" t="s">
        <v>442</v>
      </c>
      <c r="C12" s="20" t="s">
        <v>443</v>
      </c>
      <c r="D12" s="122">
        <v>2007</v>
      </c>
      <c r="E12" s="20" t="s">
        <v>230</v>
      </c>
      <c r="F12" s="21">
        <v>34</v>
      </c>
      <c r="G12" s="165" t="s">
        <v>279</v>
      </c>
      <c r="H12" s="36"/>
      <c r="I12" s="36"/>
      <c r="J12" s="24">
        <v>5.5</v>
      </c>
      <c r="K12" s="25">
        <v>5.5</v>
      </c>
      <c r="L12" s="26">
        <v>6</v>
      </c>
      <c r="M12" s="24"/>
      <c r="N12" s="25"/>
      <c r="O12" s="31"/>
      <c r="P12" s="30">
        <f t="shared" si="0"/>
        <v>33</v>
      </c>
      <c r="Q12" s="30">
        <f t="shared" si="1"/>
        <v>33</v>
      </c>
      <c r="R12" s="31">
        <f t="shared" si="2"/>
        <v>36</v>
      </c>
      <c r="S12" s="30">
        <f t="shared" si="3"/>
        <v>36</v>
      </c>
      <c r="T12" s="25">
        <f t="shared" si="4"/>
        <v>33</v>
      </c>
      <c r="U12" s="32">
        <f t="shared" si="5"/>
        <v>33</v>
      </c>
      <c r="V12" s="33">
        <f t="shared" si="6"/>
        <v>69</v>
      </c>
      <c r="W12" s="45">
        <v>7</v>
      </c>
    </row>
    <row r="13" spans="1:23" s="35" customFormat="1" ht="15">
      <c r="A13" s="181">
        <v>87</v>
      </c>
      <c r="B13" s="20" t="s">
        <v>49</v>
      </c>
      <c r="C13" s="20" t="s">
        <v>50</v>
      </c>
      <c r="D13" s="122" t="s">
        <v>40</v>
      </c>
      <c r="E13" s="20" t="s">
        <v>51</v>
      </c>
      <c r="F13" s="21">
        <v>34</v>
      </c>
      <c r="G13" s="165" t="s">
        <v>279</v>
      </c>
      <c r="H13" s="23">
        <v>1</v>
      </c>
      <c r="I13" s="23" t="s">
        <v>37</v>
      </c>
      <c r="J13" s="24">
        <v>3</v>
      </c>
      <c r="K13" s="25">
        <v>5.75</v>
      </c>
      <c r="L13" s="26">
        <v>5.5</v>
      </c>
      <c r="M13" s="24"/>
      <c r="N13" s="25"/>
      <c r="O13" s="31"/>
      <c r="P13" s="30">
        <f t="shared" si="0"/>
        <v>18</v>
      </c>
      <c r="Q13" s="30">
        <f t="shared" si="1"/>
        <v>34.5</v>
      </c>
      <c r="R13" s="31">
        <f t="shared" si="2"/>
        <v>33</v>
      </c>
      <c r="S13" s="30">
        <f t="shared" si="3"/>
        <v>34.5</v>
      </c>
      <c r="T13" s="25">
        <f t="shared" si="4"/>
        <v>33</v>
      </c>
      <c r="U13" s="32">
        <f t="shared" si="5"/>
        <v>18</v>
      </c>
      <c r="V13" s="33">
        <f t="shared" si="6"/>
        <v>67.5</v>
      </c>
      <c r="W13" s="45">
        <v>8</v>
      </c>
    </row>
    <row r="14" spans="1:23" s="35" customFormat="1" ht="15">
      <c r="A14" s="181">
        <v>88</v>
      </c>
      <c r="B14" s="20" t="s">
        <v>60</v>
      </c>
      <c r="C14" s="20" t="s">
        <v>441</v>
      </c>
      <c r="D14" s="122" t="s">
        <v>35</v>
      </c>
      <c r="E14" s="20" t="s">
        <v>240</v>
      </c>
      <c r="F14" s="21">
        <v>34</v>
      </c>
      <c r="G14" s="165" t="s">
        <v>279</v>
      </c>
      <c r="H14" s="23">
        <v>1</v>
      </c>
      <c r="I14" s="23" t="s">
        <v>37</v>
      </c>
      <c r="J14" s="24">
        <v>3.5</v>
      </c>
      <c r="K14" s="25">
        <v>5.25</v>
      </c>
      <c r="L14" s="26">
        <v>6</v>
      </c>
      <c r="M14" s="24"/>
      <c r="N14" s="25"/>
      <c r="O14" s="31"/>
      <c r="P14" s="30">
        <f t="shared" si="0"/>
        <v>21</v>
      </c>
      <c r="Q14" s="30">
        <f t="shared" si="1"/>
        <v>31.5</v>
      </c>
      <c r="R14" s="31">
        <f t="shared" si="2"/>
        <v>36</v>
      </c>
      <c r="S14" s="30">
        <f t="shared" si="3"/>
        <v>36</v>
      </c>
      <c r="T14" s="25">
        <f t="shared" si="4"/>
        <v>31.5</v>
      </c>
      <c r="U14" s="32">
        <f t="shared" si="5"/>
        <v>21</v>
      </c>
      <c r="V14" s="33">
        <f t="shared" si="6"/>
        <v>67.5</v>
      </c>
      <c r="W14" s="45">
        <v>9</v>
      </c>
    </row>
    <row r="15" spans="1:23" s="35" customFormat="1" ht="15">
      <c r="A15" s="181">
        <v>99</v>
      </c>
      <c r="B15" s="20" t="s">
        <v>54</v>
      </c>
      <c r="C15" s="20" t="s">
        <v>444</v>
      </c>
      <c r="D15" s="122">
        <v>2007</v>
      </c>
      <c r="E15" s="20" t="s">
        <v>230</v>
      </c>
      <c r="F15" s="21">
        <v>34</v>
      </c>
      <c r="G15" s="165" t="s">
        <v>279</v>
      </c>
      <c r="H15" s="36"/>
      <c r="I15" s="36"/>
      <c r="J15" s="24">
        <v>4</v>
      </c>
      <c r="K15" s="25">
        <v>5.5</v>
      </c>
      <c r="L15" s="26">
        <v>5.5</v>
      </c>
      <c r="M15" s="24"/>
      <c r="N15" s="25"/>
      <c r="O15" s="31"/>
      <c r="P15" s="30">
        <f t="shared" si="0"/>
        <v>24</v>
      </c>
      <c r="Q15" s="30">
        <f t="shared" si="1"/>
        <v>33</v>
      </c>
      <c r="R15" s="31">
        <f t="shared" si="2"/>
        <v>33</v>
      </c>
      <c r="S15" s="30">
        <f t="shared" si="3"/>
        <v>33</v>
      </c>
      <c r="T15" s="25">
        <f t="shared" si="4"/>
        <v>33</v>
      </c>
      <c r="U15" s="32">
        <f t="shared" si="5"/>
        <v>24</v>
      </c>
      <c r="V15" s="33">
        <f t="shared" si="6"/>
        <v>66</v>
      </c>
      <c r="W15" s="45">
        <v>10</v>
      </c>
    </row>
    <row r="16" spans="1:23" s="35" customFormat="1" ht="15">
      <c r="A16" s="181">
        <v>103</v>
      </c>
      <c r="B16" s="20" t="s">
        <v>468</v>
      </c>
      <c r="C16" s="20" t="s">
        <v>469</v>
      </c>
      <c r="D16" s="122">
        <v>2006</v>
      </c>
      <c r="E16" s="20" t="s">
        <v>271</v>
      </c>
      <c r="F16" s="21">
        <v>34</v>
      </c>
      <c r="G16" s="165" t="s">
        <v>279</v>
      </c>
      <c r="H16" s="23">
        <v>1</v>
      </c>
      <c r="I16" s="23" t="s">
        <v>37</v>
      </c>
      <c r="J16" s="24">
        <v>5</v>
      </c>
      <c r="K16" s="25">
        <v>5.5</v>
      </c>
      <c r="L16" s="26">
        <v>5.5</v>
      </c>
      <c r="M16" s="24">
        <v>3</v>
      </c>
      <c r="N16" s="25"/>
      <c r="O16" s="31"/>
      <c r="P16" s="30">
        <f t="shared" si="0"/>
        <v>27</v>
      </c>
      <c r="Q16" s="30">
        <f t="shared" si="1"/>
        <v>33</v>
      </c>
      <c r="R16" s="31">
        <f t="shared" si="2"/>
        <v>33</v>
      </c>
      <c r="S16" s="30">
        <f t="shared" si="3"/>
        <v>33</v>
      </c>
      <c r="T16" s="25">
        <f t="shared" si="4"/>
        <v>33</v>
      </c>
      <c r="U16" s="32">
        <f t="shared" si="5"/>
        <v>27</v>
      </c>
      <c r="V16" s="33">
        <f t="shared" si="6"/>
        <v>66</v>
      </c>
      <c r="W16" s="45">
        <v>10</v>
      </c>
    </row>
    <row r="17" spans="1:23" s="35" customFormat="1" ht="15">
      <c r="A17" s="181">
        <v>109</v>
      </c>
      <c r="B17" s="20" t="s">
        <v>458</v>
      </c>
      <c r="C17" s="20" t="s">
        <v>263</v>
      </c>
      <c r="D17" s="122">
        <v>2006</v>
      </c>
      <c r="E17" s="20" t="s">
        <v>457</v>
      </c>
      <c r="F17" s="21">
        <v>34</v>
      </c>
      <c r="G17" s="165" t="s">
        <v>279</v>
      </c>
      <c r="H17" s="36"/>
      <c r="I17" s="36"/>
      <c r="J17" s="24">
        <v>4.5</v>
      </c>
      <c r="K17" s="25">
        <v>5.5</v>
      </c>
      <c r="L17" s="26">
        <v>5.5</v>
      </c>
      <c r="M17" s="24"/>
      <c r="N17" s="25"/>
      <c r="O17" s="31"/>
      <c r="P17" s="30">
        <f>J17*$G$3-M17</f>
        <v>27</v>
      </c>
      <c r="Q17" s="30">
        <f>K17*$G$3-N17</f>
        <v>33</v>
      </c>
      <c r="R17" s="31">
        <f>L17*$G$3-O17</f>
        <v>33</v>
      </c>
      <c r="S17" s="30">
        <f>MAX(P17:R17)</f>
        <v>33</v>
      </c>
      <c r="T17" s="25">
        <f>LARGE(P17:R17,2)</f>
        <v>33</v>
      </c>
      <c r="U17" s="32">
        <f>LARGE(P17:R17,3)</f>
        <v>27</v>
      </c>
      <c r="V17" s="33">
        <f>S17+T17</f>
        <v>66</v>
      </c>
      <c r="W17" s="45">
        <v>10</v>
      </c>
    </row>
    <row r="18" spans="1:23" s="35" customFormat="1" ht="15">
      <c r="A18" s="181">
        <v>107</v>
      </c>
      <c r="B18" s="20" t="s">
        <v>218</v>
      </c>
      <c r="C18" s="20" t="s">
        <v>447</v>
      </c>
      <c r="D18" s="122">
        <v>2006</v>
      </c>
      <c r="E18" s="20" t="s">
        <v>448</v>
      </c>
      <c r="F18" s="21">
        <v>34</v>
      </c>
      <c r="G18" s="165" t="s">
        <v>279</v>
      </c>
      <c r="H18" s="23">
        <v>1</v>
      </c>
      <c r="I18" s="23" t="s">
        <v>37</v>
      </c>
      <c r="J18" s="24">
        <v>5.25</v>
      </c>
      <c r="K18" s="25">
        <v>5.75</v>
      </c>
      <c r="L18" s="26">
        <v>5</v>
      </c>
      <c r="M18" s="24"/>
      <c r="N18" s="25"/>
      <c r="O18" s="31"/>
      <c r="P18" s="30">
        <f t="shared" si="0"/>
        <v>31.5</v>
      </c>
      <c r="Q18" s="30">
        <f t="shared" si="1"/>
        <v>34.5</v>
      </c>
      <c r="R18" s="31">
        <f t="shared" si="2"/>
        <v>30</v>
      </c>
      <c r="S18" s="30">
        <f t="shared" si="3"/>
        <v>34.5</v>
      </c>
      <c r="T18" s="25">
        <f t="shared" si="4"/>
        <v>31.5</v>
      </c>
      <c r="U18" s="32">
        <f t="shared" si="5"/>
        <v>30</v>
      </c>
      <c r="V18" s="33">
        <f t="shared" si="6"/>
        <v>66</v>
      </c>
      <c r="W18" s="45">
        <v>13</v>
      </c>
    </row>
    <row r="19" spans="1:23" s="35" customFormat="1" ht="15">
      <c r="A19" s="181">
        <v>90</v>
      </c>
      <c r="B19" s="20" t="s">
        <v>42</v>
      </c>
      <c r="C19" s="20" t="s">
        <v>43</v>
      </c>
      <c r="D19" s="122" t="s">
        <v>40</v>
      </c>
      <c r="E19" s="20" t="s">
        <v>44</v>
      </c>
      <c r="F19" s="21">
        <v>34</v>
      </c>
      <c r="G19" s="165" t="s">
        <v>279</v>
      </c>
      <c r="H19" s="23">
        <v>1</v>
      </c>
      <c r="I19" s="23" t="s">
        <v>37</v>
      </c>
      <c r="J19" s="24">
        <v>5</v>
      </c>
      <c r="K19" s="25">
        <v>4.5</v>
      </c>
      <c r="L19" s="26">
        <v>5.75</v>
      </c>
      <c r="M19" s="24"/>
      <c r="N19" s="25"/>
      <c r="O19" s="31"/>
      <c r="P19" s="30">
        <f t="shared" si="0"/>
        <v>30</v>
      </c>
      <c r="Q19" s="30">
        <f t="shared" si="1"/>
        <v>27</v>
      </c>
      <c r="R19" s="31">
        <f t="shared" si="2"/>
        <v>34.5</v>
      </c>
      <c r="S19" s="30">
        <f t="shared" si="3"/>
        <v>34.5</v>
      </c>
      <c r="T19" s="25">
        <f t="shared" si="4"/>
        <v>30</v>
      </c>
      <c r="U19" s="32">
        <f t="shared" si="5"/>
        <v>27</v>
      </c>
      <c r="V19" s="33">
        <f t="shared" si="6"/>
        <v>64.5</v>
      </c>
      <c r="W19" s="45">
        <v>14</v>
      </c>
    </row>
    <row r="20" spans="1:23" s="35" customFormat="1" ht="15">
      <c r="A20" s="181">
        <v>86</v>
      </c>
      <c r="B20" s="20" t="s">
        <v>148</v>
      </c>
      <c r="C20" s="20" t="s">
        <v>440</v>
      </c>
      <c r="D20" s="122" t="s">
        <v>40</v>
      </c>
      <c r="E20" s="20" t="s">
        <v>233</v>
      </c>
      <c r="F20" s="21">
        <v>34</v>
      </c>
      <c r="G20" s="165" t="s">
        <v>279</v>
      </c>
      <c r="H20" s="23">
        <v>1</v>
      </c>
      <c r="I20" s="23" t="s">
        <v>37</v>
      </c>
      <c r="J20" s="24">
        <v>3.75</v>
      </c>
      <c r="K20" s="25">
        <v>4.25</v>
      </c>
      <c r="L20" s="26">
        <v>5</v>
      </c>
      <c r="M20" s="24">
        <v>3</v>
      </c>
      <c r="N20" s="25"/>
      <c r="O20" s="31"/>
      <c r="P20" s="30">
        <f t="shared" si="0"/>
        <v>19.5</v>
      </c>
      <c r="Q20" s="30">
        <f t="shared" si="1"/>
        <v>25.5</v>
      </c>
      <c r="R20" s="31">
        <f t="shared" si="2"/>
        <v>30</v>
      </c>
      <c r="S20" s="30">
        <f t="shared" si="3"/>
        <v>30</v>
      </c>
      <c r="T20" s="25">
        <f t="shared" si="4"/>
        <v>25.5</v>
      </c>
      <c r="U20" s="32">
        <f t="shared" si="5"/>
        <v>19.5</v>
      </c>
      <c r="V20" s="33">
        <f t="shared" si="6"/>
        <v>55.5</v>
      </c>
      <c r="W20" s="45">
        <v>15</v>
      </c>
    </row>
    <row r="21" spans="1:23" s="35" customFormat="1" ht="15">
      <c r="A21" s="181">
        <v>92</v>
      </c>
      <c r="B21" s="20" t="s">
        <v>445</v>
      </c>
      <c r="C21" s="20" t="s">
        <v>446</v>
      </c>
      <c r="D21" s="122" t="s">
        <v>40</v>
      </c>
      <c r="E21" s="20" t="s">
        <v>382</v>
      </c>
      <c r="F21" s="21">
        <v>34</v>
      </c>
      <c r="G21" s="165" t="s">
        <v>279</v>
      </c>
      <c r="H21" s="23">
        <v>1</v>
      </c>
      <c r="I21" s="23" t="s">
        <v>37</v>
      </c>
      <c r="J21" s="24">
        <v>3.75</v>
      </c>
      <c r="K21" s="25">
        <v>4.75</v>
      </c>
      <c r="L21" s="26">
        <v>4.25</v>
      </c>
      <c r="M21" s="24"/>
      <c r="N21" s="25"/>
      <c r="O21" s="31"/>
      <c r="P21" s="30">
        <f t="shared" si="0"/>
        <v>22.5</v>
      </c>
      <c r="Q21" s="30">
        <f t="shared" si="1"/>
        <v>28.5</v>
      </c>
      <c r="R21" s="31">
        <f t="shared" si="2"/>
        <v>25.5</v>
      </c>
      <c r="S21" s="30">
        <f t="shared" si="3"/>
        <v>28.5</v>
      </c>
      <c r="T21" s="25">
        <f t="shared" si="4"/>
        <v>25.5</v>
      </c>
      <c r="U21" s="32">
        <f t="shared" si="5"/>
        <v>22.5</v>
      </c>
      <c r="V21" s="33">
        <f t="shared" si="6"/>
        <v>54</v>
      </c>
      <c r="W21" s="45">
        <v>16</v>
      </c>
    </row>
    <row r="22" spans="1:23" s="35" customFormat="1" ht="15">
      <c r="A22" s="181">
        <v>104</v>
      </c>
      <c r="B22" s="20" t="s">
        <v>454</v>
      </c>
      <c r="C22" s="20" t="s">
        <v>455</v>
      </c>
      <c r="D22" s="122">
        <v>2007</v>
      </c>
      <c r="E22" s="20" t="s">
        <v>259</v>
      </c>
      <c r="F22" s="21">
        <v>34</v>
      </c>
      <c r="G22" s="165" t="s">
        <v>279</v>
      </c>
      <c r="H22" s="23">
        <v>1</v>
      </c>
      <c r="I22" s="23" t="s">
        <v>37</v>
      </c>
      <c r="J22" s="24">
        <v>3.75</v>
      </c>
      <c r="K22" s="25">
        <v>4</v>
      </c>
      <c r="L22" s="26">
        <v>4.5</v>
      </c>
      <c r="M22" s="24"/>
      <c r="N22" s="25"/>
      <c r="O22" s="31"/>
      <c r="P22" s="30">
        <f t="shared" si="0"/>
        <v>22.5</v>
      </c>
      <c r="Q22" s="30">
        <f t="shared" si="1"/>
        <v>24</v>
      </c>
      <c r="R22" s="31">
        <f t="shared" si="2"/>
        <v>27</v>
      </c>
      <c r="S22" s="30">
        <f t="shared" si="3"/>
        <v>27</v>
      </c>
      <c r="T22" s="25">
        <f t="shared" si="4"/>
        <v>24</v>
      </c>
      <c r="U22" s="32">
        <f t="shared" si="5"/>
        <v>22.5</v>
      </c>
      <c r="V22" s="33">
        <f t="shared" si="6"/>
        <v>51</v>
      </c>
      <c r="W22" s="45">
        <v>17</v>
      </c>
    </row>
    <row r="23" spans="1:23" s="35" customFormat="1" ht="15">
      <c r="A23" s="181">
        <v>97</v>
      </c>
      <c r="B23" s="20" t="s">
        <v>61</v>
      </c>
      <c r="C23" s="20" t="s">
        <v>62</v>
      </c>
      <c r="D23" s="122" t="s">
        <v>35</v>
      </c>
      <c r="E23" s="20" t="s">
        <v>46</v>
      </c>
      <c r="F23" s="21">
        <v>34</v>
      </c>
      <c r="G23" s="165" t="s">
        <v>279</v>
      </c>
      <c r="H23" s="36"/>
      <c r="I23" s="36"/>
      <c r="J23" s="24">
        <v>4</v>
      </c>
      <c r="K23" s="25">
        <v>3.75</v>
      </c>
      <c r="L23" s="26">
        <v>4.25</v>
      </c>
      <c r="M23" s="24"/>
      <c r="N23" s="25"/>
      <c r="O23" s="31"/>
      <c r="P23" s="30">
        <f t="shared" si="0"/>
        <v>24</v>
      </c>
      <c r="Q23" s="30">
        <f t="shared" si="1"/>
        <v>22.5</v>
      </c>
      <c r="R23" s="31">
        <f t="shared" si="2"/>
        <v>25.5</v>
      </c>
      <c r="S23" s="30">
        <f t="shared" si="3"/>
        <v>25.5</v>
      </c>
      <c r="T23" s="25">
        <f t="shared" si="4"/>
        <v>24</v>
      </c>
      <c r="U23" s="32">
        <f t="shared" si="5"/>
        <v>22.5</v>
      </c>
      <c r="V23" s="33">
        <f t="shared" si="6"/>
        <v>49.5</v>
      </c>
      <c r="W23" s="45">
        <v>18</v>
      </c>
    </row>
    <row r="24" spans="1:23" s="35" customFormat="1" ht="15">
      <c r="A24" s="181">
        <v>89</v>
      </c>
      <c r="B24" s="20" t="s">
        <v>63</v>
      </c>
      <c r="C24" s="20" t="s">
        <v>451</v>
      </c>
      <c r="D24" s="122" t="s">
        <v>40</v>
      </c>
      <c r="E24" s="20" t="s">
        <v>240</v>
      </c>
      <c r="F24" s="21">
        <v>34</v>
      </c>
      <c r="G24" s="165" t="s">
        <v>279</v>
      </c>
      <c r="H24" s="36"/>
      <c r="I24" s="36"/>
      <c r="J24" s="24">
        <v>3.25</v>
      </c>
      <c r="K24" s="25">
        <v>3.25</v>
      </c>
      <c r="L24" s="26">
        <v>4.5</v>
      </c>
      <c r="M24" s="24"/>
      <c r="N24" s="25"/>
      <c r="O24" s="31"/>
      <c r="P24" s="30">
        <f t="shared" si="0"/>
        <v>19.5</v>
      </c>
      <c r="Q24" s="30">
        <f t="shared" si="1"/>
        <v>19.5</v>
      </c>
      <c r="R24" s="31">
        <f t="shared" si="2"/>
        <v>27</v>
      </c>
      <c r="S24" s="30">
        <f t="shared" si="3"/>
        <v>27</v>
      </c>
      <c r="T24" s="25">
        <f t="shared" si="4"/>
        <v>19.5</v>
      </c>
      <c r="U24" s="32">
        <f t="shared" si="5"/>
        <v>19.5</v>
      </c>
      <c r="V24" s="33">
        <f t="shared" si="6"/>
        <v>46.5</v>
      </c>
      <c r="W24" s="45">
        <v>19</v>
      </c>
    </row>
    <row r="25" spans="1:23" s="35" customFormat="1" ht="15">
      <c r="A25" s="181">
        <v>93</v>
      </c>
      <c r="B25" s="20" t="s">
        <v>449</v>
      </c>
      <c r="C25" s="20" t="s">
        <v>450</v>
      </c>
      <c r="D25" s="122" t="s">
        <v>35</v>
      </c>
      <c r="E25" s="20" t="s">
        <v>382</v>
      </c>
      <c r="F25" s="21">
        <v>34</v>
      </c>
      <c r="G25" s="165" t="s">
        <v>279</v>
      </c>
      <c r="H25" s="36"/>
      <c r="I25" s="36"/>
      <c r="J25" s="24">
        <v>3</v>
      </c>
      <c r="K25" s="25">
        <v>4</v>
      </c>
      <c r="L25" s="26">
        <v>3.75</v>
      </c>
      <c r="M25" s="24"/>
      <c r="N25" s="25"/>
      <c r="O25" s="31"/>
      <c r="P25" s="30">
        <f t="shared" si="0"/>
        <v>18</v>
      </c>
      <c r="Q25" s="30">
        <f t="shared" si="1"/>
        <v>24</v>
      </c>
      <c r="R25" s="31">
        <f t="shared" si="2"/>
        <v>22.5</v>
      </c>
      <c r="S25" s="30">
        <f t="shared" si="3"/>
        <v>24</v>
      </c>
      <c r="T25" s="25">
        <f t="shared" si="4"/>
        <v>22.5</v>
      </c>
      <c r="U25" s="32">
        <f t="shared" si="5"/>
        <v>18</v>
      </c>
      <c r="V25" s="33">
        <f t="shared" si="6"/>
        <v>46.5</v>
      </c>
      <c r="W25" s="45">
        <v>20</v>
      </c>
    </row>
    <row r="26" spans="1:23" s="35" customFormat="1" ht="15">
      <c r="A26" s="181">
        <v>85</v>
      </c>
      <c r="B26" s="20" t="s">
        <v>452</v>
      </c>
      <c r="C26" s="20" t="s">
        <v>453</v>
      </c>
      <c r="D26" s="122" t="s">
        <v>35</v>
      </c>
      <c r="E26" s="20" t="s">
        <v>237</v>
      </c>
      <c r="F26" s="21">
        <v>34</v>
      </c>
      <c r="G26" s="165" t="s">
        <v>279</v>
      </c>
      <c r="H26" s="23">
        <v>1</v>
      </c>
      <c r="I26" s="23" t="s">
        <v>37</v>
      </c>
      <c r="J26" s="24">
        <v>4.25</v>
      </c>
      <c r="K26" s="25">
        <v>3.5</v>
      </c>
      <c r="L26" s="26">
        <v>4</v>
      </c>
      <c r="M26" s="24">
        <v>6</v>
      </c>
      <c r="N26" s="25"/>
      <c r="O26" s="31"/>
      <c r="P26" s="30">
        <f t="shared" si="0"/>
        <v>19.5</v>
      </c>
      <c r="Q26" s="30">
        <f t="shared" si="1"/>
        <v>21</v>
      </c>
      <c r="R26" s="31">
        <f t="shared" si="2"/>
        <v>24</v>
      </c>
      <c r="S26" s="30">
        <f t="shared" si="3"/>
        <v>24</v>
      </c>
      <c r="T26" s="25">
        <f t="shared" si="4"/>
        <v>21</v>
      </c>
      <c r="U26" s="32">
        <f t="shared" si="5"/>
        <v>19.5</v>
      </c>
      <c r="V26" s="33">
        <f t="shared" si="6"/>
        <v>45</v>
      </c>
      <c r="W26" s="45">
        <v>22</v>
      </c>
    </row>
    <row r="27" spans="1:23" s="35" customFormat="1" ht="15">
      <c r="A27" s="181">
        <v>108</v>
      </c>
      <c r="B27" s="20" t="s">
        <v>82</v>
      </c>
      <c r="C27" s="20" t="s">
        <v>456</v>
      </c>
      <c r="D27" s="122">
        <v>2006</v>
      </c>
      <c r="E27" s="20" t="s">
        <v>457</v>
      </c>
      <c r="F27" s="21">
        <v>34</v>
      </c>
      <c r="G27" s="165" t="s">
        <v>279</v>
      </c>
      <c r="H27" s="23">
        <v>1</v>
      </c>
      <c r="I27" s="23" t="s">
        <v>37</v>
      </c>
      <c r="J27" s="24">
        <v>3.25</v>
      </c>
      <c r="K27" s="25">
        <v>3</v>
      </c>
      <c r="L27" s="26">
        <v>4.25</v>
      </c>
      <c r="M27" s="24"/>
      <c r="N27" s="25"/>
      <c r="O27" s="31"/>
      <c r="P27" s="30">
        <f t="shared" si="0"/>
        <v>19.5</v>
      </c>
      <c r="Q27" s="30">
        <f t="shared" si="1"/>
        <v>18</v>
      </c>
      <c r="R27" s="31">
        <f t="shared" si="2"/>
        <v>25.5</v>
      </c>
      <c r="S27" s="30">
        <f t="shared" si="3"/>
        <v>25.5</v>
      </c>
      <c r="T27" s="25">
        <f t="shared" si="4"/>
        <v>19.5</v>
      </c>
      <c r="U27" s="32">
        <f t="shared" si="5"/>
        <v>18</v>
      </c>
      <c r="V27" s="33">
        <f t="shared" si="6"/>
        <v>45</v>
      </c>
      <c r="W27" s="45">
        <v>21</v>
      </c>
    </row>
    <row r="28" spans="1:23" s="35" customFormat="1" ht="15">
      <c r="A28" s="181">
        <v>84</v>
      </c>
      <c r="B28" s="20" t="s">
        <v>57</v>
      </c>
      <c r="C28" s="20" t="s">
        <v>58</v>
      </c>
      <c r="D28" s="122" t="s">
        <v>40</v>
      </c>
      <c r="E28" s="20" t="s">
        <v>59</v>
      </c>
      <c r="F28" s="21">
        <v>34</v>
      </c>
      <c r="G28" s="165" t="s">
        <v>279</v>
      </c>
      <c r="H28" s="23">
        <v>1</v>
      </c>
      <c r="I28" s="23" t="s">
        <v>37</v>
      </c>
      <c r="J28" s="24">
        <v>3.5</v>
      </c>
      <c r="K28" s="25">
        <v>3.5</v>
      </c>
      <c r="L28" s="26">
        <v>3.25</v>
      </c>
      <c r="M28" s="24"/>
      <c r="N28" s="25"/>
      <c r="O28" s="31">
        <v>6</v>
      </c>
      <c r="P28" s="30">
        <f t="shared" si="0"/>
        <v>21</v>
      </c>
      <c r="Q28" s="30">
        <f t="shared" si="1"/>
        <v>21</v>
      </c>
      <c r="R28" s="31">
        <f t="shared" si="2"/>
        <v>13.5</v>
      </c>
      <c r="S28" s="30">
        <f t="shared" si="3"/>
        <v>21</v>
      </c>
      <c r="T28" s="25">
        <f t="shared" si="4"/>
        <v>21</v>
      </c>
      <c r="U28" s="32">
        <f t="shared" si="5"/>
        <v>13.5</v>
      </c>
      <c r="V28" s="33">
        <f t="shared" si="6"/>
        <v>42</v>
      </c>
      <c r="W28" s="45">
        <v>23</v>
      </c>
    </row>
    <row r="29" spans="1:23" s="35" customFormat="1" ht="15">
      <c r="A29" s="181">
        <v>105</v>
      </c>
      <c r="B29" s="20" t="s">
        <v>465</v>
      </c>
      <c r="C29" s="20" t="s">
        <v>408</v>
      </c>
      <c r="D29" s="122">
        <v>2007</v>
      </c>
      <c r="E29" s="20" t="s">
        <v>409</v>
      </c>
      <c r="F29" s="21">
        <v>34</v>
      </c>
      <c r="G29" s="165" t="s">
        <v>279</v>
      </c>
      <c r="H29" s="23">
        <v>1</v>
      </c>
      <c r="I29" s="23" t="s">
        <v>37</v>
      </c>
      <c r="J29" s="24">
        <v>3.5</v>
      </c>
      <c r="K29" s="25">
        <v>3.25</v>
      </c>
      <c r="L29" s="26">
        <v>3</v>
      </c>
      <c r="M29" s="24"/>
      <c r="N29" s="25"/>
      <c r="O29" s="31"/>
      <c r="P29" s="30">
        <f t="shared" si="0"/>
        <v>21</v>
      </c>
      <c r="Q29" s="30">
        <f t="shared" si="1"/>
        <v>19.5</v>
      </c>
      <c r="R29" s="31">
        <f t="shared" si="2"/>
        <v>18</v>
      </c>
      <c r="S29" s="30">
        <f t="shared" si="3"/>
        <v>21</v>
      </c>
      <c r="T29" s="25">
        <f t="shared" si="4"/>
        <v>19.5</v>
      </c>
      <c r="U29" s="32">
        <f t="shared" si="5"/>
        <v>18</v>
      </c>
      <c r="V29" s="33">
        <f t="shared" si="6"/>
        <v>40.5</v>
      </c>
      <c r="W29" s="45">
        <v>24</v>
      </c>
    </row>
    <row r="30" spans="1:23" s="35" customFormat="1" ht="15">
      <c r="A30" s="181">
        <v>100</v>
      </c>
      <c r="B30" s="20" t="s">
        <v>461</v>
      </c>
      <c r="C30" s="20" t="s">
        <v>435</v>
      </c>
      <c r="D30" s="122">
        <v>2006</v>
      </c>
      <c r="E30" s="20" t="s">
        <v>271</v>
      </c>
      <c r="F30" s="21">
        <v>34</v>
      </c>
      <c r="G30" s="165" t="s">
        <v>279</v>
      </c>
      <c r="H30" s="36"/>
      <c r="I30" s="36"/>
      <c r="J30" s="24">
        <v>2.5</v>
      </c>
      <c r="K30" s="25">
        <v>3</v>
      </c>
      <c r="L30" s="26">
        <v>3.5</v>
      </c>
      <c r="M30" s="24"/>
      <c r="N30" s="25"/>
      <c r="O30" s="31"/>
      <c r="P30" s="30">
        <f t="shared" si="0"/>
        <v>15</v>
      </c>
      <c r="Q30" s="30">
        <f t="shared" si="1"/>
        <v>18</v>
      </c>
      <c r="R30" s="31">
        <f t="shared" si="2"/>
        <v>21</v>
      </c>
      <c r="S30" s="30">
        <f t="shared" si="3"/>
        <v>21</v>
      </c>
      <c r="T30" s="25">
        <f t="shared" si="4"/>
        <v>18</v>
      </c>
      <c r="U30" s="32">
        <f t="shared" si="5"/>
        <v>15</v>
      </c>
      <c r="V30" s="33">
        <f t="shared" si="6"/>
        <v>39</v>
      </c>
      <c r="W30" s="45">
        <v>25</v>
      </c>
    </row>
    <row r="31" spans="1:23" s="35" customFormat="1" ht="15">
      <c r="A31" s="181">
        <v>106</v>
      </c>
      <c r="B31" s="20" t="s">
        <v>466</v>
      </c>
      <c r="C31" s="20" t="s">
        <v>467</v>
      </c>
      <c r="D31" s="122">
        <v>2007</v>
      </c>
      <c r="E31" s="20" t="s">
        <v>409</v>
      </c>
      <c r="F31" s="21">
        <v>34</v>
      </c>
      <c r="G31" s="165" t="s">
        <v>279</v>
      </c>
      <c r="H31" s="23">
        <v>1</v>
      </c>
      <c r="I31" s="23" t="s">
        <v>37</v>
      </c>
      <c r="J31" s="24">
        <v>3.5</v>
      </c>
      <c r="K31" s="25">
        <v>3.75</v>
      </c>
      <c r="L31" s="26">
        <v>3.25</v>
      </c>
      <c r="M31" s="24">
        <v>3</v>
      </c>
      <c r="N31" s="25">
        <v>3</v>
      </c>
      <c r="O31" s="31"/>
      <c r="P31" s="30">
        <f t="shared" si="0"/>
        <v>18</v>
      </c>
      <c r="Q31" s="30">
        <f t="shared" si="1"/>
        <v>19.5</v>
      </c>
      <c r="R31" s="31">
        <f t="shared" si="2"/>
        <v>19.5</v>
      </c>
      <c r="S31" s="30">
        <f t="shared" si="3"/>
        <v>19.5</v>
      </c>
      <c r="T31" s="25">
        <f t="shared" si="4"/>
        <v>19.5</v>
      </c>
      <c r="U31" s="32">
        <f t="shared" si="5"/>
        <v>18</v>
      </c>
      <c r="V31" s="33">
        <f t="shared" si="6"/>
        <v>39</v>
      </c>
      <c r="W31" s="45">
        <v>26</v>
      </c>
    </row>
    <row r="32" spans="1:23" s="35" customFormat="1" ht="15">
      <c r="A32" s="181">
        <v>94</v>
      </c>
      <c r="B32" s="20" t="s">
        <v>54</v>
      </c>
      <c r="C32" s="20" t="s">
        <v>55</v>
      </c>
      <c r="D32" s="122" t="s">
        <v>35</v>
      </c>
      <c r="E32" s="20" t="s">
        <v>56</v>
      </c>
      <c r="F32" s="21">
        <v>34</v>
      </c>
      <c r="G32" s="165" t="s">
        <v>279</v>
      </c>
      <c r="H32" s="36"/>
      <c r="I32" s="36"/>
      <c r="J32" s="24"/>
      <c r="K32" s="25"/>
      <c r="L32" s="26"/>
      <c r="M32" s="24"/>
      <c r="N32" s="25"/>
      <c r="O32" s="31"/>
      <c r="P32" s="30">
        <f t="shared" si="0"/>
        <v>0</v>
      </c>
      <c r="Q32" s="30">
        <f t="shared" si="1"/>
        <v>0</v>
      </c>
      <c r="R32" s="31">
        <f t="shared" si="2"/>
        <v>0</v>
      </c>
      <c r="S32" s="30">
        <f t="shared" si="3"/>
        <v>0</v>
      </c>
      <c r="T32" s="25">
        <f t="shared" si="4"/>
        <v>0</v>
      </c>
      <c r="U32" s="32">
        <f t="shared" si="5"/>
        <v>0</v>
      </c>
      <c r="V32" s="33">
        <f t="shared" si="6"/>
        <v>0</v>
      </c>
      <c r="W32" s="45"/>
    </row>
    <row r="33" spans="1:23" s="35" customFormat="1" ht="15">
      <c r="A33" s="181">
        <v>101</v>
      </c>
      <c r="B33" s="20" t="s">
        <v>462</v>
      </c>
      <c r="C33" s="20" t="s">
        <v>358</v>
      </c>
      <c r="D33" s="122">
        <v>2006</v>
      </c>
      <c r="E33" s="20" t="s">
        <v>271</v>
      </c>
      <c r="F33" s="21">
        <v>34</v>
      </c>
      <c r="G33" s="165" t="s">
        <v>279</v>
      </c>
      <c r="H33" s="23">
        <v>1</v>
      </c>
      <c r="I33" s="23" t="s">
        <v>37</v>
      </c>
      <c r="J33" s="24"/>
      <c r="K33" s="25"/>
      <c r="L33" s="26"/>
      <c r="M33" s="24"/>
      <c r="N33" s="25"/>
      <c r="O33" s="31"/>
      <c r="P33" s="30">
        <f t="shared" si="0"/>
        <v>0</v>
      </c>
      <c r="Q33" s="25">
        <f t="shared" si="1"/>
        <v>0</v>
      </c>
      <c r="R33" s="31">
        <f t="shared" si="2"/>
        <v>0</v>
      </c>
      <c r="S33" s="30">
        <f t="shared" si="3"/>
        <v>0</v>
      </c>
      <c r="T33" s="25">
        <f t="shared" si="4"/>
        <v>0</v>
      </c>
      <c r="U33" s="32">
        <f t="shared" si="5"/>
        <v>0</v>
      </c>
      <c r="V33" s="33">
        <f t="shared" si="6"/>
        <v>0</v>
      </c>
      <c r="W33" s="45"/>
    </row>
    <row r="34" spans="1:23" ht="15">
      <c r="A34" s="181">
        <v>102</v>
      </c>
      <c r="B34" s="20" t="s">
        <v>463</v>
      </c>
      <c r="C34" s="20" t="s">
        <v>464</v>
      </c>
      <c r="D34" s="122">
        <v>2006</v>
      </c>
      <c r="E34" s="20" t="s">
        <v>271</v>
      </c>
      <c r="F34" s="21">
        <v>34</v>
      </c>
      <c r="G34" s="165" t="s">
        <v>279</v>
      </c>
      <c r="H34" s="38">
        <v>1</v>
      </c>
      <c r="I34" s="38" t="s">
        <v>37</v>
      </c>
      <c r="J34" s="24"/>
      <c r="K34" s="25"/>
      <c r="L34" s="26"/>
      <c r="M34" s="24"/>
      <c r="N34" s="25"/>
      <c r="O34" s="31"/>
      <c r="P34" s="30">
        <f t="shared" si="0"/>
        <v>0</v>
      </c>
      <c r="Q34" s="25">
        <f t="shared" si="1"/>
        <v>0</v>
      </c>
      <c r="R34" s="31">
        <f t="shared" si="2"/>
        <v>0</v>
      </c>
      <c r="S34" s="30">
        <f t="shared" si="3"/>
        <v>0</v>
      </c>
      <c r="T34" s="25">
        <f t="shared" si="4"/>
        <v>0</v>
      </c>
      <c r="U34" s="32">
        <f t="shared" si="5"/>
        <v>0</v>
      </c>
      <c r="V34" s="33">
        <f t="shared" si="6"/>
        <v>0</v>
      </c>
      <c r="W34" s="45"/>
    </row>
    <row r="35" spans="1:23" ht="15">
      <c r="A35" s="181">
        <v>110</v>
      </c>
      <c r="B35" s="20" t="s">
        <v>459</v>
      </c>
      <c r="C35" s="20" t="s">
        <v>460</v>
      </c>
      <c r="D35" s="122">
        <v>2007</v>
      </c>
      <c r="E35" s="20" t="s">
        <v>457</v>
      </c>
      <c r="F35" s="21">
        <v>34</v>
      </c>
      <c r="G35" s="165" t="s">
        <v>279</v>
      </c>
      <c r="H35" s="38">
        <v>1</v>
      </c>
      <c r="I35" s="38" t="s">
        <v>37</v>
      </c>
      <c r="J35" s="24"/>
      <c r="K35" s="25"/>
      <c r="L35" s="26"/>
      <c r="M35" s="24"/>
      <c r="N35" s="25"/>
      <c r="O35" s="31"/>
      <c r="P35" s="30">
        <f t="shared" si="0"/>
        <v>0</v>
      </c>
      <c r="Q35" s="25">
        <f t="shared" si="1"/>
        <v>0</v>
      </c>
      <c r="R35" s="31">
        <f t="shared" si="2"/>
        <v>0</v>
      </c>
      <c r="S35" s="30">
        <f t="shared" si="3"/>
        <v>0</v>
      </c>
      <c r="T35" s="25">
        <f t="shared" si="4"/>
        <v>0</v>
      </c>
      <c r="U35" s="32">
        <f t="shared" si="5"/>
        <v>0</v>
      </c>
      <c r="V35" s="33">
        <f t="shared" si="6"/>
        <v>0</v>
      </c>
      <c r="W35" s="45"/>
    </row>
    <row r="36" spans="1:23" ht="15">
      <c r="A36" s="19"/>
      <c r="B36" s="20"/>
      <c r="C36" s="20"/>
      <c r="D36" s="122"/>
      <c r="E36" s="20"/>
      <c r="F36" s="21"/>
      <c r="G36" s="22"/>
      <c r="H36" s="38"/>
      <c r="I36" s="38"/>
      <c r="J36" s="24"/>
      <c r="K36" s="25"/>
      <c r="L36" s="26"/>
      <c r="M36" s="24"/>
      <c r="N36" s="25"/>
      <c r="O36" s="31"/>
      <c r="P36" s="30">
        <f t="shared" si="0"/>
        <v>0</v>
      </c>
      <c r="Q36" s="25">
        <f t="shared" si="1"/>
        <v>0</v>
      </c>
      <c r="R36" s="31">
        <f t="shared" si="2"/>
        <v>0</v>
      </c>
      <c r="S36" s="30">
        <f t="shared" si="3"/>
        <v>0</v>
      </c>
      <c r="T36" s="25">
        <f t="shared" si="4"/>
        <v>0</v>
      </c>
      <c r="U36" s="32">
        <f t="shared" si="5"/>
        <v>0</v>
      </c>
      <c r="V36" s="33">
        <f t="shared" si="6"/>
        <v>0</v>
      </c>
      <c r="W36" s="45"/>
    </row>
    <row r="37" spans="1:23" ht="15">
      <c r="A37" s="19"/>
      <c r="B37" s="20"/>
      <c r="C37" s="20"/>
      <c r="D37" s="52"/>
      <c r="E37" s="20"/>
      <c r="F37" s="21"/>
      <c r="G37" s="22"/>
      <c r="H37" s="38"/>
      <c r="I37" s="38"/>
      <c r="J37" s="24"/>
      <c r="K37" s="25"/>
      <c r="L37" s="26"/>
      <c r="M37" s="24"/>
      <c r="N37" s="25"/>
      <c r="O37" s="31"/>
      <c r="P37" s="30">
        <f t="shared" si="0"/>
        <v>0</v>
      </c>
      <c r="Q37" s="25">
        <f t="shared" si="1"/>
        <v>0</v>
      </c>
      <c r="R37" s="31">
        <f t="shared" si="2"/>
        <v>0</v>
      </c>
      <c r="S37" s="30">
        <f t="shared" si="3"/>
        <v>0</v>
      </c>
      <c r="T37" s="25">
        <f t="shared" si="4"/>
        <v>0</v>
      </c>
      <c r="U37" s="32">
        <f t="shared" si="5"/>
        <v>0</v>
      </c>
      <c r="V37" s="33">
        <f t="shared" si="6"/>
        <v>0</v>
      </c>
      <c r="W37" s="45"/>
    </row>
    <row r="38" spans="1:23" ht="15">
      <c r="A38" s="19"/>
      <c r="B38" s="20"/>
      <c r="C38" s="20"/>
      <c r="D38" s="52"/>
      <c r="E38" s="20"/>
      <c r="F38" s="21"/>
      <c r="G38" s="22"/>
      <c r="H38" s="38"/>
      <c r="I38" s="38"/>
      <c r="J38" s="24"/>
      <c r="K38" s="25"/>
      <c r="L38" s="26"/>
      <c r="M38" s="24"/>
      <c r="N38" s="25"/>
      <c r="O38" s="31"/>
      <c r="P38" s="30">
        <f t="shared" si="0"/>
        <v>0</v>
      </c>
      <c r="Q38" s="25">
        <f t="shared" si="1"/>
        <v>0</v>
      </c>
      <c r="R38" s="31">
        <f t="shared" si="2"/>
        <v>0</v>
      </c>
      <c r="S38" s="30">
        <f t="shared" si="3"/>
        <v>0</v>
      </c>
      <c r="T38" s="25">
        <f t="shared" si="4"/>
        <v>0</v>
      </c>
      <c r="U38" s="32">
        <f t="shared" si="5"/>
        <v>0</v>
      </c>
      <c r="V38" s="33">
        <f t="shared" si="6"/>
        <v>0</v>
      </c>
      <c r="W38" s="45"/>
    </row>
    <row r="39" spans="1:23" ht="15">
      <c r="A39" s="19"/>
      <c r="B39" s="20"/>
      <c r="C39" s="20"/>
      <c r="D39" s="52"/>
      <c r="E39" s="20"/>
      <c r="F39" s="21"/>
      <c r="G39" s="22"/>
      <c r="H39" s="38"/>
      <c r="I39" s="38"/>
      <c r="J39" s="24"/>
      <c r="K39" s="25"/>
      <c r="L39" s="26"/>
      <c r="M39" s="24"/>
      <c r="N39" s="25"/>
      <c r="O39" s="31"/>
      <c r="P39" s="30">
        <f t="shared" si="0"/>
        <v>0</v>
      </c>
      <c r="Q39" s="25">
        <f t="shared" si="1"/>
        <v>0</v>
      </c>
      <c r="R39" s="31">
        <f t="shared" si="2"/>
        <v>0</v>
      </c>
      <c r="S39" s="30">
        <f t="shared" si="3"/>
        <v>0</v>
      </c>
      <c r="T39" s="25">
        <f t="shared" si="4"/>
        <v>0</v>
      </c>
      <c r="U39" s="32">
        <f t="shared" si="5"/>
        <v>0</v>
      </c>
      <c r="V39" s="33">
        <f t="shared" si="6"/>
        <v>0</v>
      </c>
      <c r="W39" s="45"/>
    </row>
    <row r="40" spans="1:23" ht="15">
      <c r="A40" s="19"/>
      <c r="B40" s="20"/>
      <c r="C40" s="20"/>
      <c r="D40" s="52"/>
      <c r="E40" s="20"/>
      <c r="F40" s="21"/>
      <c r="G40" s="22"/>
      <c r="H40" s="38"/>
      <c r="I40" s="38"/>
      <c r="J40" s="24"/>
      <c r="K40" s="25"/>
      <c r="L40" s="26"/>
      <c r="M40" s="24"/>
      <c r="N40" s="25"/>
      <c r="O40" s="31"/>
      <c r="P40" s="30">
        <f t="shared" si="0"/>
        <v>0</v>
      </c>
      <c r="Q40" s="25">
        <f t="shared" si="1"/>
        <v>0</v>
      </c>
      <c r="R40" s="31">
        <f t="shared" si="2"/>
        <v>0</v>
      </c>
      <c r="S40" s="30">
        <f t="shared" si="3"/>
        <v>0</v>
      </c>
      <c r="T40" s="25">
        <f t="shared" si="4"/>
        <v>0</v>
      </c>
      <c r="U40" s="32">
        <f t="shared" si="5"/>
        <v>0</v>
      </c>
      <c r="V40" s="33">
        <f t="shared" si="6"/>
        <v>0</v>
      </c>
      <c r="W40" s="45"/>
    </row>
    <row r="41" spans="1:23" ht="15">
      <c r="A41" s="19"/>
      <c r="B41" s="20"/>
      <c r="C41" s="20"/>
      <c r="D41" s="52"/>
      <c r="E41" s="20"/>
      <c r="F41" s="21"/>
      <c r="G41" s="22"/>
      <c r="H41" s="38"/>
      <c r="I41" s="38"/>
      <c r="J41" s="24"/>
      <c r="K41" s="25"/>
      <c r="L41" s="26"/>
      <c r="M41" s="24"/>
      <c r="N41" s="25"/>
      <c r="O41" s="31"/>
      <c r="P41" s="30">
        <f t="shared" si="0"/>
        <v>0</v>
      </c>
      <c r="Q41" s="25">
        <f t="shared" si="1"/>
        <v>0</v>
      </c>
      <c r="R41" s="31">
        <f t="shared" si="2"/>
        <v>0</v>
      </c>
      <c r="S41" s="30">
        <f t="shared" si="3"/>
        <v>0</v>
      </c>
      <c r="T41" s="25">
        <f t="shared" si="4"/>
        <v>0</v>
      </c>
      <c r="U41" s="32">
        <f t="shared" si="5"/>
        <v>0</v>
      </c>
      <c r="V41" s="33">
        <f t="shared" si="6"/>
        <v>0</v>
      </c>
      <c r="W41" s="45"/>
    </row>
    <row r="42" spans="1:23" ht="15">
      <c r="A42" s="19"/>
      <c r="B42" s="20"/>
      <c r="C42" s="20"/>
      <c r="D42" s="52"/>
      <c r="E42" s="20"/>
      <c r="F42" s="21"/>
      <c r="G42" s="22"/>
      <c r="H42" s="38"/>
      <c r="I42" s="38"/>
      <c r="J42" s="24"/>
      <c r="K42" s="25"/>
      <c r="L42" s="26"/>
      <c r="M42" s="24"/>
      <c r="N42" s="25"/>
      <c r="O42" s="31"/>
      <c r="P42" s="30">
        <f t="shared" si="0"/>
        <v>0</v>
      </c>
      <c r="Q42" s="25">
        <f t="shared" si="1"/>
        <v>0</v>
      </c>
      <c r="R42" s="31">
        <f t="shared" si="2"/>
        <v>0</v>
      </c>
      <c r="S42" s="30">
        <f t="shared" si="3"/>
        <v>0</v>
      </c>
      <c r="T42" s="25">
        <f t="shared" si="4"/>
        <v>0</v>
      </c>
      <c r="U42" s="32">
        <f t="shared" si="5"/>
        <v>0</v>
      </c>
      <c r="V42" s="33">
        <f t="shared" si="6"/>
        <v>0</v>
      </c>
      <c r="W42" s="45"/>
    </row>
    <row r="43" spans="1:23" ht="15">
      <c r="A43" s="19"/>
      <c r="B43" s="20"/>
      <c r="C43" s="20"/>
      <c r="D43" s="52"/>
      <c r="E43" s="20"/>
      <c r="F43" s="21"/>
      <c r="G43" s="22"/>
      <c r="H43" s="38"/>
      <c r="I43" s="38"/>
      <c r="J43" s="24"/>
      <c r="K43" s="25"/>
      <c r="L43" s="26"/>
      <c r="M43" s="24"/>
      <c r="N43" s="25"/>
      <c r="O43" s="31"/>
      <c r="P43" s="30">
        <f t="shared" si="0"/>
        <v>0</v>
      </c>
      <c r="Q43" s="25">
        <f t="shared" si="1"/>
        <v>0</v>
      </c>
      <c r="R43" s="31">
        <f t="shared" si="2"/>
        <v>0</v>
      </c>
      <c r="S43" s="30">
        <f t="shared" si="3"/>
        <v>0</v>
      </c>
      <c r="T43" s="25">
        <f t="shared" si="4"/>
        <v>0</v>
      </c>
      <c r="U43" s="32">
        <f t="shared" si="5"/>
        <v>0</v>
      </c>
      <c r="V43" s="33">
        <f t="shared" si="6"/>
        <v>0</v>
      </c>
      <c r="W43" s="45"/>
    </row>
    <row r="44" spans="1:23" ht="15.75" thickBot="1">
      <c r="A44" s="19"/>
      <c r="B44" s="20"/>
      <c r="C44" s="20"/>
      <c r="D44" s="52"/>
      <c r="E44" s="20"/>
      <c r="F44" s="21"/>
      <c r="G44" s="22"/>
      <c r="J44" s="24"/>
      <c r="K44" s="25"/>
      <c r="L44" s="26"/>
      <c r="M44" s="39"/>
      <c r="N44" s="40"/>
      <c r="O44" s="41"/>
      <c r="P44" s="30">
        <f t="shared" si="0"/>
        <v>0</v>
      </c>
      <c r="Q44" s="25">
        <f t="shared" si="1"/>
        <v>0</v>
      </c>
      <c r="R44" s="31">
        <f t="shared" si="2"/>
        <v>0</v>
      </c>
      <c r="S44" s="30">
        <f t="shared" si="3"/>
        <v>0</v>
      </c>
      <c r="T44" s="25">
        <f t="shared" si="4"/>
        <v>0</v>
      </c>
      <c r="U44" s="32">
        <f t="shared" si="5"/>
        <v>0</v>
      </c>
      <c r="V44" s="33">
        <f t="shared" si="6"/>
        <v>0</v>
      </c>
      <c r="W44" s="45"/>
    </row>
    <row r="45" spans="1:23">
      <c r="L45" s="2"/>
      <c r="V45" s="1"/>
    </row>
    <row r="46" spans="1:23">
      <c r="L46" s="2"/>
      <c r="V46" s="1"/>
    </row>
    <row r="47" spans="1:23">
      <c r="L47" s="2"/>
      <c r="V47" s="1"/>
    </row>
    <row r="48" spans="1:23">
      <c r="L48" s="2"/>
      <c r="V48" s="1"/>
    </row>
    <row r="49" spans="12:22">
      <c r="L49" s="2"/>
      <c r="V49" s="1"/>
    </row>
    <row r="50" spans="12:22">
      <c r="L50" s="2"/>
      <c r="V50" s="1"/>
    </row>
    <row r="51" spans="12:22">
      <c r="L51" s="2"/>
      <c r="V51" s="1"/>
    </row>
    <row r="52" spans="12:22">
      <c r="L52" s="2"/>
      <c r="V52" s="1"/>
    </row>
    <row r="53" spans="12:22">
      <c r="L53" s="2"/>
      <c r="V53" s="1"/>
    </row>
    <row r="54" spans="12:22">
      <c r="L54" s="2"/>
      <c r="V54" s="1"/>
    </row>
    <row r="55" spans="12:22">
      <c r="L55" s="2"/>
      <c r="V55" s="1"/>
    </row>
    <row r="56" spans="12:22">
      <c r="L56" s="2"/>
      <c r="V56" s="1"/>
    </row>
    <row r="57" spans="12:22">
      <c r="L57" s="2"/>
      <c r="V57" s="1"/>
    </row>
    <row r="58" spans="12:22">
      <c r="L58" s="2"/>
      <c r="V58" s="1"/>
    </row>
    <row r="59" spans="12:22">
      <c r="L59" s="2"/>
      <c r="V59" s="1"/>
    </row>
    <row r="60" spans="12:22">
      <c r="L60" s="2"/>
      <c r="V60" s="1"/>
    </row>
    <row r="61" spans="12:22">
      <c r="L61" s="2"/>
      <c r="V61" s="1"/>
    </row>
    <row r="62" spans="12:22">
      <c r="L62" s="2"/>
      <c r="V62" s="1"/>
    </row>
    <row r="63" spans="12:22">
      <c r="L63" s="2"/>
      <c r="V63" s="1"/>
    </row>
    <row r="64" spans="12:22">
      <c r="L64" s="2"/>
      <c r="V64" s="1"/>
    </row>
    <row r="65" spans="12:22">
      <c r="L65" s="2"/>
      <c r="V65" s="1"/>
    </row>
    <row r="66" spans="12:22">
      <c r="L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scale="6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1rD</vt:lpstr>
      <vt:lpstr>2rD</vt:lpstr>
      <vt:lpstr>3rD</vt:lpstr>
      <vt:lpstr>4rD</vt:lpstr>
      <vt:lpstr>12rDek</vt:lpstr>
      <vt:lpstr>34rDek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Nenad</cp:lastModifiedBy>
  <cp:lastPrinted>2016-03-10T14:02:23Z</cp:lastPrinted>
  <dcterms:created xsi:type="dcterms:W3CDTF">2016-03-01T15:29:39Z</dcterms:created>
  <dcterms:modified xsi:type="dcterms:W3CDTF">2016-03-12T17:57:24Z</dcterms:modified>
</cp:coreProperties>
</file>